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A0882AA2-9527-4BB6-B263-44354A0976C7}"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57" i="5" l="1"/>
  <c r="CH757" i="5" s="1"/>
  <c r="P758" i="2"/>
  <c r="O758" i="2"/>
  <c r="M758" i="2"/>
  <c r="AB758" i="2" s="1"/>
  <c r="K758" i="2"/>
  <c r="H758" i="2"/>
  <c r="AF758" i="2"/>
  <c r="AE758" i="2"/>
  <c r="AA758" i="2"/>
  <c r="Z758" i="2"/>
  <c r="X758" i="2"/>
  <c r="W758" i="2"/>
  <c r="CR757" i="5"/>
  <c r="CQ757" i="5"/>
  <c r="CP757" i="5"/>
  <c r="CO757" i="5"/>
  <c r="CN757" i="5"/>
  <c r="CM757" i="5"/>
  <c r="CK757" i="5"/>
  <c r="CJ757" i="5"/>
  <c r="CI757" i="5"/>
  <c r="CF757" i="5"/>
  <c r="CE757" i="5"/>
  <c r="CD757" i="5"/>
  <c r="CC757" i="5"/>
  <c r="CB757" i="5"/>
  <c r="CA757" i="5"/>
  <c r="BZ757" i="5"/>
  <c r="BY757" i="5"/>
  <c r="BX757" i="5"/>
  <c r="BT757" i="5"/>
  <c r="BS757" i="5"/>
  <c r="BR757" i="5"/>
  <c r="BQ757" i="5"/>
  <c r="BM757" i="5"/>
  <c r="BO757" i="5" s="1"/>
  <c r="BL757" i="5"/>
  <c r="BP757" i="5" s="1"/>
  <c r="BJ757" i="5"/>
  <c r="BN757" i="5" s="1"/>
  <c r="BI757" i="5"/>
  <c r="BG757" i="5" s="1"/>
  <c r="BH757" i="5"/>
  <c r="BF757" i="5"/>
  <c r="BE757" i="5"/>
  <c r="BD757" i="5"/>
  <c r="BC757" i="5"/>
  <c r="BA757" i="5"/>
  <c r="AZ757" i="5"/>
  <c r="AX757" i="5"/>
  <c r="AS757" i="5"/>
  <c r="AQ757" i="5"/>
  <c r="AO757" i="5"/>
  <c r="AM757" i="5"/>
  <c r="AK757" i="5"/>
  <c r="AW757" i="5"/>
  <c r="AU757" i="5"/>
  <c r="AD757" i="5"/>
  <c r="AE757" i="5" s="1"/>
  <c r="AC757" i="5"/>
  <c r="AB757" i="5"/>
  <c r="AA757" i="5"/>
  <c r="Z757" i="5"/>
  <c r="Y757" i="5"/>
  <c r="C757" i="5"/>
  <c r="D757" i="5" s="1"/>
  <c r="AJ520" i="7"/>
  <c r="AI520" i="7"/>
  <c r="AG520" i="7"/>
  <c r="J520" i="7"/>
  <c r="B520" i="7" s="1"/>
  <c r="AK520" i="7" s="1"/>
  <c r="AH520" i="7" s="1"/>
  <c r="Y561" i="6"/>
  <c r="Z561" i="6" s="1"/>
  <c r="W561" i="6"/>
  <c r="V561" i="6"/>
  <c r="X561" i="6" s="1"/>
  <c r="U561" i="6"/>
  <c r="T561" i="6"/>
  <c r="S561" i="6"/>
  <c r="R561" i="6"/>
  <c r="N561" i="6"/>
  <c r="L561" i="6"/>
  <c r="K561" i="6"/>
  <c r="I561" i="6"/>
  <c r="F561" i="6"/>
  <c r="A561" i="6"/>
  <c r="AF757" i="2"/>
  <c r="AE757" i="2"/>
  <c r="AA757" i="2"/>
  <c r="Z757" i="2"/>
  <c r="X757" i="2"/>
  <c r="W757" i="2"/>
  <c r="P757" i="2"/>
  <c r="CO756" i="5"/>
  <c r="CN756" i="5"/>
  <c r="CM756" i="5"/>
  <c r="CL756" i="5"/>
  <c r="CK756" i="5"/>
  <c r="CJ756" i="5"/>
  <c r="CI756" i="5"/>
  <c r="CF756" i="5"/>
  <c r="CE756" i="5"/>
  <c r="CD756" i="5"/>
  <c r="CC756" i="5"/>
  <c r="CB756" i="5"/>
  <c r="CA756" i="5"/>
  <c r="BZ756" i="5"/>
  <c r="BY756" i="5"/>
  <c r="BX756" i="5"/>
  <c r="BV756" i="5"/>
  <c r="BT756" i="5"/>
  <c r="BS756" i="5"/>
  <c r="BR756" i="5"/>
  <c r="BQ756" i="5"/>
  <c r="BM756" i="5"/>
  <c r="BL756" i="5"/>
  <c r="BH756" i="5"/>
  <c r="BF756" i="5"/>
  <c r="BE756" i="5"/>
  <c r="BJ756" i="5" s="1"/>
  <c r="BN756" i="5" s="1"/>
  <c r="AX756" i="5"/>
  <c r="AG756" i="5"/>
  <c r="CH756" i="5" s="1"/>
  <c r="AU756" i="5"/>
  <c r="CQ756" i="5" s="1"/>
  <c r="AS756" i="5"/>
  <c r="CR756" i="5" s="1"/>
  <c r="AQ756" i="5"/>
  <c r="CP756" i="5" s="1"/>
  <c r="AO756" i="5"/>
  <c r="AM756" i="5"/>
  <c r="AK756" i="5"/>
  <c r="AD756" i="5"/>
  <c r="AC756" i="5"/>
  <c r="AB756" i="5"/>
  <c r="AA756" i="5"/>
  <c r="Z756" i="5"/>
  <c r="Y560" i="6"/>
  <c r="V560" i="6"/>
  <c r="U560" i="6"/>
  <c r="AJ519" i="7"/>
  <c r="AI519" i="7"/>
  <c r="AG519" i="7"/>
  <c r="J519" i="7"/>
  <c r="B519" i="7" s="1"/>
  <c r="AK519" i="7" s="1"/>
  <c r="AH519" i="7" s="1"/>
  <c r="CO755" i="5"/>
  <c r="CN755" i="5"/>
  <c r="CL755" i="5"/>
  <c r="CJ755" i="5"/>
  <c r="CI755" i="5"/>
  <c r="CF755" i="5"/>
  <c r="CE755" i="5"/>
  <c r="CD755" i="5"/>
  <c r="CC755" i="5"/>
  <c r="CB755" i="5"/>
  <c r="CA755" i="5"/>
  <c r="BZ755" i="5"/>
  <c r="BY755" i="5"/>
  <c r="BX755" i="5"/>
  <c r="BT755" i="5"/>
  <c r="BS755" i="5"/>
  <c r="BR755" i="5"/>
  <c r="BQ755" i="5"/>
  <c r="BM755" i="5"/>
  <c r="BK755" i="5" s="1"/>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AH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AH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CL757" i="5" l="1"/>
  <c r="BV757" i="5"/>
  <c r="BW757" i="5" s="1"/>
  <c r="CG757" i="5"/>
  <c r="BK757" i="5"/>
  <c r="I758" i="2"/>
  <c r="Y758" i="2"/>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3" i="7" l="1"/>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25"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61"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63" i="5"/>
  <c r="AS581" i="5"/>
  <c r="CR581" i="5" s="1"/>
  <c r="AG581" i="5"/>
  <c r="CH581" i="5" s="1"/>
  <c r="X52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3" i="7" l="1"/>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2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2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2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60" i="5" s="1"/>
  <c r="CG443" i="5"/>
  <c r="AE76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61" i="5"/>
  <c r="CI378" i="5" l="1"/>
  <c r="CF378" i="5"/>
  <c r="CE378" i="5"/>
  <c r="CD378" i="5"/>
  <c r="CC378" i="5"/>
  <c r="CB378" i="5"/>
  <c r="CA378" i="5"/>
  <c r="BZ378" i="5"/>
  <c r="BY378" i="5"/>
  <c r="BX378" i="5"/>
  <c r="BT378" i="5"/>
  <c r="BS378" i="5"/>
  <c r="BR378" i="5"/>
  <c r="BQ378" i="5"/>
  <c r="BL378" i="5"/>
  <c r="BM378" i="5"/>
  <c r="BH378" i="5"/>
  <c r="BF378" i="5"/>
  <c r="BB76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25"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25"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25" i="7"/>
  <c r="AD525" i="7"/>
  <c r="AB525" i="7"/>
  <c r="G525" i="7"/>
  <c r="Y525" i="7"/>
  <c r="N525" i="7"/>
  <c r="E525"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30"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6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6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63" i="5"/>
  <c r="AD76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62" i="5"/>
  <c r="L76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C755" i="5" s="1"/>
  <c r="C756" i="5" s="1"/>
  <c r="D739" i="5"/>
  <c r="BI739" i="5"/>
  <c r="BG739" i="5" s="1"/>
  <c r="W430" i="6"/>
  <c r="I431" i="6"/>
  <c r="Y319" i="2"/>
  <c r="H320" i="2"/>
  <c r="M291" i="2"/>
  <c r="M292" i="2" s="1"/>
  <c r="AB290" i="2"/>
  <c r="I290" i="2"/>
  <c r="D756" i="5" l="1"/>
  <c r="BI756" i="5"/>
  <c r="BG756" i="5" s="1"/>
  <c r="D755" i="5"/>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25" i="7"/>
  <c r="T525" i="7"/>
  <c r="R525" i="7"/>
  <c r="Z525" i="7"/>
  <c r="AC52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Y714" i="2"/>
  <c r="Y713" i="2"/>
  <c r="Y712" i="2"/>
  <c r="Y711" i="2"/>
  <c r="AB475" i="2"/>
  <c r="M476" i="2"/>
  <c r="M477" i="2" s="1"/>
  <c r="M478" i="2" s="1"/>
  <c r="M479" i="2" s="1"/>
  <c r="M480" i="2" s="1"/>
  <c r="M481" i="2" s="1"/>
  <c r="M482" i="2" s="1"/>
  <c r="M483" i="2" s="1"/>
  <c r="M484" i="2" s="1"/>
  <c r="M485" i="2" s="1"/>
  <c r="I475" i="2"/>
  <c r="Y757" i="2" l="1"/>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25" i="7"/>
  <c r="AJ371" i="7"/>
  <c r="S525" i="7"/>
  <c r="B371" i="7"/>
  <c r="AK371" i="7" s="1"/>
  <c r="AH371" i="7" s="1"/>
  <c r="U525"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25" i="7"/>
  <c r="M525" i="7"/>
  <c r="K525" i="7"/>
  <c r="AJ392" i="7"/>
  <c r="I525" i="7"/>
  <c r="B392" i="7"/>
  <c r="AK392" i="7" s="1"/>
  <c r="AH392" i="7" s="1"/>
  <c r="F525"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AB713" i="2"/>
  <c r="I713" i="2"/>
  <c r="AB712" i="2"/>
  <c r="I712" i="2"/>
  <c r="AB711" i="2"/>
  <c r="I711" i="2"/>
  <c r="AB757" i="2" l="1"/>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25" i="7"/>
  <c r="B501" i="7"/>
  <c r="AK501" i="7" s="1"/>
  <c r="W555" i="6" l="1"/>
  <c r="I556" i="6"/>
  <c r="AH501" i="7"/>
  <c r="B513" i="7"/>
  <c r="AK513" i="7" s="1"/>
  <c r="AH513" i="7" s="1"/>
  <c r="B525" i="7"/>
  <c r="W556" i="6" l="1"/>
  <c r="I557" i="6"/>
  <c r="W557" i="6" l="1"/>
  <c r="I558" i="6"/>
  <c r="W558" i="6" l="1"/>
  <c r="I559" i="6"/>
  <c r="W559" i="6" l="1"/>
  <c r="I560" i="6"/>
  <c r="W560" i="6" s="1"/>
</calcChain>
</file>

<file path=xl/sharedStrings.xml><?xml version="1.0" encoding="utf-8"?>
<sst xmlns="http://schemas.openxmlformats.org/spreadsheetml/2006/main" count="1083" uniqueCount="784">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</sst>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00FF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国家衛健委発表に基づく感染状況!$AE$374:$AE$760</c:f>
              <c:numCache>
                <c:formatCode>m"月"d"日"</c:formatCode>
                <c:ptCount val="38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numCache>
            </c:numRef>
          </c:cat>
          <c:val>
            <c:numRef>
              <c:f>国家衛健委発表に基づく感染状況!$AF$374:$AF$760</c:f>
              <c:numCache>
                <c:formatCode>#,##0_);[Red]\(#,##0\)</c:formatCode>
                <c:ptCount val="38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香港マカオ台湾の患者・海外輸入症例・無症状病原体保有者!$CM$189:$CM$758</c:f>
              <c:numCache>
                <c:formatCode>m"月"d"日"</c:formatCode>
                <c:ptCount val="5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44580</c:v>
                </c:pt>
              </c:numCache>
            </c:numRef>
          </c:cat>
          <c:val>
            <c:numRef>
              <c:f>香港マカオ台湾の患者・海外輸入症例・無症状病原体保有者!$CN$189:$CN$758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香港マカオ台湾の患者・海外輸入症例・無症状病原体保有者!$CK$189:$CK$759</c:f>
              <c:numCache>
                <c:formatCode>m"月"d"日"</c:formatCode>
                <c:ptCount val="5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44580</c:v>
                </c:pt>
              </c:numCache>
            </c:numRef>
          </c:cat>
          <c:val>
            <c:numRef>
              <c:f>香港マカオ台湾の患者・海外輸入症例・無症状病原体保有者!$CL$189:$CL$759</c:f>
              <c:numCache>
                <c:formatCode>General</c:formatCode>
                <c:ptCount val="57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省市別輸入症例数変化!$C$2:$C$523</c:f>
              <c:numCache>
                <c:formatCode>m"月"d"日"</c:formatCode>
                <c:ptCount val="5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numCache>
            </c:numRef>
          </c:cat>
          <c:val>
            <c:numRef>
              <c:f>省市別輸入症例数変化!$D$2:$D$523</c:f>
              <c:numCache>
                <c:formatCode>General</c:formatCode>
                <c:ptCount val="52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省市別輸入症例数変化!$C$2:$C$523</c:f>
              <c:numCache>
                <c:formatCode>m"月"d"日"</c:formatCode>
                <c:ptCount val="5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numCache>
            </c:numRef>
          </c:cat>
          <c:val>
            <c:numRef>
              <c:f>省市別輸入症例数変化!$E$2:$E$523</c:f>
              <c:numCache>
                <c:formatCode>General</c:formatCode>
                <c:ptCount val="52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省市別輸入症例数変化!$C$2:$C$523</c:f>
              <c:numCache>
                <c:formatCode>m"月"d"日"</c:formatCode>
                <c:ptCount val="5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numCache>
            </c:numRef>
          </c:cat>
          <c:val>
            <c:numRef>
              <c:f>省市別輸入症例数変化!$F$2:$F$523</c:f>
              <c:numCache>
                <c:formatCode>General</c:formatCode>
                <c:ptCount val="52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省市別輸入症例数変化!$C$2:$C$523</c:f>
              <c:numCache>
                <c:formatCode>m"月"d"日"</c:formatCode>
                <c:ptCount val="5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numCache>
            </c:numRef>
          </c:cat>
          <c:val>
            <c:numRef>
              <c:f>省市別輸入症例数変化!$G$2:$G$523</c:f>
              <c:numCache>
                <c:formatCode>General</c:formatCode>
                <c:ptCount val="52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省市別輸入症例数変化!$C$2:$C$523</c:f>
              <c:numCache>
                <c:formatCode>m"月"d"日"</c:formatCode>
                <c:ptCount val="5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numCache>
            </c:numRef>
          </c:cat>
          <c:val>
            <c:numRef>
              <c:f>省市別輸入症例数変化!$H$2:$H$523</c:f>
              <c:numCache>
                <c:formatCode>General</c:formatCode>
                <c:ptCount val="52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省市別輸入症例数変化!$C$2:$C$523</c:f>
              <c:numCache>
                <c:formatCode>m"月"d"日"</c:formatCode>
                <c:ptCount val="5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numCache>
            </c:numRef>
          </c:cat>
          <c:val>
            <c:numRef>
              <c:f>省市別輸入症例数変化!$I$2:$I$523</c:f>
              <c:numCache>
                <c:formatCode>General</c:formatCode>
                <c:ptCount val="52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省市別輸入症例数変化!$C$2:$C$523</c:f>
              <c:numCache>
                <c:formatCode>m"月"d"日"</c:formatCode>
                <c:ptCount val="5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numCache>
            </c:numRef>
          </c:cat>
          <c:val>
            <c:numRef>
              <c:f>省市別輸入症例数変化!$J$2:$J$523</c:f>
              <c:numCache>
                <c:formatCode>0_);[Red]\(0\)</c:formatCode>
                <c:ptCount val="52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省市別輸入症例数変化!$AH$2:$AH$521</c:f>
              <c:numCache>
                <c:formatCode>0_);[Red]\(0\)</c:formatCode>
                <c:ptCount val="52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省市別輸入症例数変化!$AI$2:$AI$521</c:f>
              <c:numCache>
                <c:formatCode>0_);[Red]\(0\)</c:formatCode>
                <c:ptCount val="52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省市別輸入症例数変化!$AJ$2:$AJ$521</c:f>
              <c:numCache>
                <c:formatCode>General</c:formatCode>
                <c:ptCount val="52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省市別輸入症例数変化!$AH$2:$AH$521</c:f>
              <c:numCache>
                <c:formatCode>0_);[Red]\(0\)</c:formatCode>
                <c:ptCount val="52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省市別輸入症例数変化!$AI$2:$AI$521</c:f>
              <c:numCache>
                <c:formatCode>0_);[Red]\(0\)</c:formatCode>
                <c:ptCount val="52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省市別輸入症例数変化!$AJ$2:$AJ$521</c:f>
              <c:numCache>
                <c:formatCode>General</c:formatCode>
                <c:ptCount val="52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香港マカオ台湾の患者・海外輸入症例・無症状病原体保有者!$BR$29:$BR$759</c:f>
              <c:numCache>
                <c:formatCode>General</c:formatCode>
                <c:ptCount val="73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香港マカオ台湾の患者・海外輸入症例・無症状病原体保有者!$BS$29:$BS$759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香港マカオ台湾の患者・海外輸入症例・無症状病原体保有者!$BT$29:$BT$759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香港マカオ台湾の患者・海外輸入症例・無症状病原体保有者!$AX$169:$AX$759</c:f>
              <c:numCache>
                <c:formatCode>m"月"d"日"</c:formatCode>
                <c:ptCount val="5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44580</c:v>
                </c:pt>
              </c:numCache>
            </c:numRef>
          </c:cat>
          <c:val>
            <c:numRef>
              <c:f>香港マカオ台湾の患者・海外輸入症例・無症状病原体保有者!$AY$169:$AY$759</c:f>
              <c:numCache>
                <c:formatCode>General</c:formatCode>
                <c:ptCount val="59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香港マカオ台湾の患者・海外輸入症例・無症状病原体保有者!$AX$169:$AX$759</c:f>
              <c:numCache>
                <c:formatCode>m"月"d"日"</c:formatCode>
                <c:ptCount val="5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44580</c:v>
                </c:pt>
              </c:numCache>
            </c:numRef>
          </c:cat>
          <c:val>
            <c:numRef>
              <c:f>香港マカオ台湾の患者・海外輸入症例・無症状病原体保有者!$BB$169:$BB$759</c:f>
              <c:numCache>
                <c:formatCode>General</c:formatCode>
                <c:ptCount val="59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香港マカオ台湾の患者・海外輸入症例・無症状病原体保有者!$AX$169:$AX$759</c:f>
              <c:numCache>
                <c:formatCode>m"月"d"日"</c:formatCode>
                <c:ptCount val="5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44580</c:v>
                </c:pt>
              </c:numCache>
            </c:numRef>
          </c:cat>
          <c:val>
            <c:numRef>
              <c:f>香港マカオ台湾の患者・海外輸入症例・無症状病原体保有者!$AZ$169:$AZ$759</c:f>
              <c:numCache>
                <c:formatCode>General</c:formatCode>
                <c:ptCount val="59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香港マカオ台湾の患者・海外輸入症例・無症状病原体保有者!$AX$169:$AX$759</c:f>
              <c:numCache>
                <c:formatCode>m"月"d"日"</c:formatCode>
                <c:ptCount val="5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44580</c:v>
                </c:pt>
              </c:numCache>
            </c:numRef>
          </c:cat>
          <c:val>
            <c:numRef>
              <c:f>香港マカオ台湾の患者・海外輸入症例・無症状病原体保有者!$BC$169:$BC$759</c:f>
              <c:numCache>
                <c:formatCode>General</c:formatCode>
                <c:ptCount val="59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新疆の情況!$U$6:$U$565</c:f>
              <c:strCache>
                <c:ptCount val="5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strCache>
            </c:strRef>
          </c:cat>
          <c:val>
            <c:numRef>
              <c:f>新疆の情況!$V$6:$V$565</c:f>
              <c:numCache>
                <c:formatCode>General</c:formatCode>
                <c:ptCount val="56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新疆の情況!$U$6:$U$565</c:f>
              <c:strCache>
                <c:ptCount val="5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strCache>
            </c:strRef>
          </c:cat>
          <c:val>
            <c:numRef>
              <c:f>新疆の情況!$Y$6:$Y$565</c:f>
              <c:numCache>
                <c:formatCode>General</c:formatCode>
                <c:ptCount val="56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新疆の情況!$U$6:$U$565</c:f>
              <c:strCache>
                <c:ptCount val="5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strCache>
            </c:strRef>
          </c:cat>
          <c:val>
            <c:numRef>
              <c:f>新疆の情況!$W$6:$W$565</c:f>
              <c:numCache>
                <c:formatCode>General</c:formatCode>
                <c:ptCount val="56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新疆の情況!$U$6:$U$565</c:f>
              <c:strCache>
                <c:ptCount val="5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strCache>
            </c:strRef>
          </c:cat>
          <c:val>
            <c:numRef>
              <c:f>新疆の情況!$X$6:$X$565</c:f>
              <c:numCache>
                <c:formatCode>General</c:formatCode>
                <c:ptCount val="56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新疆の情況!$U$6:$U$565</c:f>
              <c:strCache>
                <c:ptCount val="5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strCache>
            </c:strRef>
          </c:cat>
          <c:val>
            <c:numRef>
              <c:f>新疆の情況!$Z$6:$Z$565</c:f>
              <c:numCache>
                <c:formatCode>General</c:formatCode>
                <c:ptCount val="56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国家衛健委発表に基づく感染状況!$X$27:$X$761</c:f>
              <c:numCache>
                <c:formatCode>#,##0_);[Red]\(#,##0\)</c:formatCode>
                <c:ptCount val="7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国家衛健委発表に基づく感染状況!$Y$27:$Y$761</c:f>
              <c:numCache>
                <c:formatCode>General</c:formatCode>
                <c:ptCount val="7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国家衛健委発表に基づく感染状況!$AA$27:$AA$761</c:f>
              <c:numCache>
                <c:formatCode>General</c:formatCode>
                <c:ptCount val="73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国家衛健委発表に基づく感染状況!$AB$27:$AB$761</c:f>
              <c:numCache>
                <c:formatCode>General</c:formatCode>
                <c:ptCount val="73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国家衛健委発表に基づく感染状況!$X$27:$X$761</c:f>
              <c:numCache>
                <c:formatCode>#,##0_);[Red]\(#,##0\)</c:formatCode>
                <c:ptCount val="7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国家衛健委発表に基づく感染状況!$Y$27:$Y$761</c:f>
              <c:numCache>
                <c:formatCode>General</c:formatCode>
                <c:ptCount val="7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国家衛健委発表に基づく感染状況!$X$27:$X$761</c:f>
              <c:numCache>
                <c:formatCode>#,##0_);[Red]\(#,##0\)</c:formatCode>
                <c:ptCount val="7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国家衛健委発表に基づく感染状況!$Y$27:$Y$761</c:f>
              <c:numCache>
                <c:formatCode>General</c:formatCode>
                <c:ptCount val="7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国家衛健委発表に基づく感染状況!$AA$27:$AA$761</c:f>
              <c:numCache>
                <c:formatCode>General</c:formatCode>
                <c:ptCount val="73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国家衛健委発表に基づく感染状況!$AB$27:$AB$761</c:f>
              <c:numCache>
                <c:formatCode>General</c:formatCode>
                <c:ptCount val="73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国家衛健委発表に基づく感染状況!$X$27:$X$761</c:f>
              <c:numCache>
                <c:formatCode>#,##0_);[Red]\(#,##0\)</c:formatCode>
                <c:ptCount val="7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国家衛健委発表に基づく感染状況!$Y$27:$Y$761</c:f>
              <c:numCache>
                <c:formatCode>General</c:formatCode>
                <c:ptCount val="7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国家衛健委発表に基づく感染状況!$AA$27:$AA$761</c:f>
              <c:numCache>
                <c:formatCode>General</c:formatCode>
                <c:ptCount val="73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国家衛健委発表に基づく感染状況!$AB$27:$AB$761</c:f>
              <c:numCache>
                <c:formatCode>General</c:formatCode>
                <c:ptCount val="73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香港マカオ台湾の患者・海外輸入症例・無症状病原体保有者!$CO$485:$CO$759</c:f>
              <c:numCache>
                <c:formatCode>m"月"d"日"</c:formatCode>
                <c:ptCount val="27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44580</c:v>
                </c:pt>
              </c:numCache>
            </c:numRef>
          </c:cat>
          <c:val>
            <c:numRef>
              <c:f>香港マカオ台湾の患者・海外輸入症例・無症状病原体保有者!$CP$485:$CP$759</c:f>
              <c:numCache>
                <c:formatCode>General</c:formatCode>
                <c:ptCount val="27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香港マカオ台湾の患者・海外輸入症例・無症状病原体保有者!$CO$485:$CO$759</c:f>
              <c:numCache>
                <c:formatCode>m"月"d"日"</c:formatCode>
                <c:ptCount val="27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44580</c:v>
                </c:pt>
              </c:numCache>
            </c:numRef>
          </c:cat>
          <c:val>
            <c:numRef>
              <c:f>香港マカオ台湾の患者・海外輸入症例・無症状病原体保有者!$CQ$485:$CQ$759</c:f>
              <c:numCache>
                <c:formatCode>General</c:formatCode>
                <c:ptCount val="27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香港マカオ台湾の患者・海外輸入症例・無症状病原体保有者!$BJ$97:$BJ$758</c:f>
              <c:numCache>
                <c:formatCode>m"月"d"日"</c:formatCode>
                <c:ptCount val="6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44580</c:v>
                </c:pt>
              </c:numCache>
            </c:numRef>
          </c:cat>
          <c:val>
            <c:numRef>
              <c:f>香港マカオ台湾の患者・海外輸入症例・無症状病原体保有者!$BK$97:$BK$758</c:f>
              <c:numCache>
                <c:formatCode>General</c:formatCode>
                <c:ptCount val="66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香港マカオ台湾の患者・海外輸入症例・無症状病原体保有者!$BJ$97:$BJ$758</c:f>
              <c:numCache>
                <c:formatCode>m"月"d"日"</c:formatCode>
                <c:ptCount val="6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44580</c:v>
                </c:pt>
              </c:numCache>
            </c:numRef>
          </c:cat>
          <c:val>
            <c:numRef>
              <c:f>香港マカオ台湾の患者・海外輸入症例・無症状病原体保有者!$BL$97:$BL$758</c:f>
              <c:numCache>
                <c:formatCode>General</c:formatCode>
                <c:ptCount val="6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香港マカオ台湾の患者・海外輸入症例・無症状病原体保有者!$CJ$29:$CJ$759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香港マカオ台湾の患者・海外輸入症例・無症状病原体保有者!$CG$29:$CG$759</c:f>
              <c:numCache>
                <c:formatCode>General</c:formatCode>
                <c:ptCount val="73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香港マカオ台湾の患者・海外輸入症例・無症状病原体保有者!$CH$29:$CH$759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0293798447521347"/>
          <c:y val="9.6923080836789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国家衛健委発表に基づく感染状況!$AE$374:$AE$760</c:f>
              <c:numCache>
                <c:formatCode>m"月"d"日"</c:formatCode>
                <c:ptCount val="38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numCache>
            </c:numRef>
          </c:cat>
          <c:val>
            <c:numRef>
              <c:f>国家衛健委発表に基づく感染状況!$AF$374:$AF$760</c:f>
              <c:numCache>
                <c:formatCode>#,##0_);[Red]\(#,##0\)</c:formatCode>
                <c:ptCount val="38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solidFill>
              <a:srgbClr val="0000FF"/>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0"/>
        <c:lblAlgn val="ctr"/>
        <c:lblOffset val="100"/>
        <c:tickMarkSkip val="1"/>
        <c:noMultiLvlLbl val="1"/>
      </c:cat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国家衛健委発表に基づく感染状況!$AA$27:$AA$761</c:f>
              <c:numCache>
                <c:formatCode>General</c:formatCode>
                <c:ptCount val="73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国家衛健委発表に基づく感染状況!$Z$27:$Z$761</c:f>
              <c:numCache>
                <c:formatCode>m"月"d"日"</c:formatCode>
                <c:ptCount val="7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numCache>
            </c:numRef>
          </c:cat>
          <c:val>
            <c:numRef>
              <c:f>国家衛健委発表に基づく感染状況!$AB$27:$AB$761</c:f>
              <c:numCache>
                <c:formatCode>General</c:formatCode>
                <c:ptCount val="73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香港マカオ台湾の患者・海外輸入症例・無症状病原体保有者!$BE$70:$BE$759</c:f>
              <c:numCache>
                <c:formatCode>m"月"d"日"</c:formatCode>
                <c:ptCount val="69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44580</c:v>
                </c:pt>
              </c:numCache>
            </c:numRef>
          </c:cat>
          <c:val>
            <c:numRef>
              <c:f>香港マカオ台湾の患者・海外輸入症例・無症状病原体保有者!$BF$70:$BF$759</c:f>
              <c:numCache>
                <c:formatCode>General</c:formatCode>
                <c:ptCount val="69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香港マカオ台湾の患者・海外輸入症例・無症状病原体保有者!$BE$70:$BE$759</c:f>
              <c:numCache>
                <c:formatCode>m"月"d"日"</c:formatCode>
                <c:ptCount val="69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44580</c:v>
                </c:pt>
              </c:numCache>
            </c:numRef>
          </c:cat>
          <c:val>
            <c:numRef>
              <c:f>香港マカオ台湾の患者・海外輸入症例・無症状病原体保有者!$BG$70:$BG$759</c:f>
              <c:numCache>
                <c:formatCode>General</c:formatCode>
                <c:ptCount val="69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香港マカオ台湾の患者・海外輸入症例・無症状病原体保有者!$BY$29:$BY$759</c:f>
              <c:numCache>
                <c:formatCode>General</c:formatCode>
                <c:ptCount val="73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香港マカオ台湾の患者・海外輸入症例・無症状病原体保有者!$BZ$29:$BZ$759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香港マカオ台湾の患者・海外輸入症例・無症状病原体保有者!$CA$29:$CA$759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香港マカオ台湾の患者・海外輸入症例・無症状病原体保有者!$CC$29:$CC$759</c:f>
              <c:numCache>
                <c:formatCode>General</c:formatCode>
                <c:ptCount val="73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香港マカオ台湾の患者・海外輸入症例・無症状病原体保有者!$CD$29:$CD$759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香港マカオ台湾の患者・海外輸入症例・無症状病原体保有者!$CE$29:$CE$759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香港マカオ台湾の患者・海外輸入症例・無症状病原体保有者!$CJ$29:$CJ$759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香港マカオ台湾の患者・海外輸入症例・無症状病原体保有者!$CG$29:$CG$759</c:f>
              <c:numCache>
                <c:formatCode>General</c:formatCode>
                <c:ptCount val="73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香港マカオ台湾の患者・海外輸入症例・無症状病原体保有者!$CF$29:$CF$759</c:f>
              <c:numCache>
                <c:formatCode>m"月"d"日"</c:formatCode>
                <c:ptCount val="7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44580</c:v>
                </c:pt>
              </c:numCache>
            </c:numRef>
          </c:cat>
          <c:val>
            <c:numRef>
              <c:f>香港マカオ台湾の患者・海外輸入症例・無症状病原体保有者!$CH$29:$CH$759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79"/>
  <sheetViews>
    <sheetView zoomScaleNormal="100" workbookViewId="0">
      <pane xSplit="2" ySplit="5" topLeftCell="C753" activePane="bottomRight" state="frozen"/>
      <selection pane="topRight" activeCell="C1" sqref="C1"/>
      <selection pane="bottomLeft" activeCell="A8" sqref="A8"/>
      <selection pane="bottomRight" activeCell="M759" sqref="M75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44582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26</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26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26</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26</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26</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26</v>
      </c>
      <c r="AE758" s="1">
        <f t="shared" ref="AE758" si="3967">+B758</f>
        <v>44581</v>
      </c>
      <c r="AF758" s="293">
        <f>+G758-香港マカオ台湾の患者・海外輸入症例・無症状病原体保有者!B757</f>
        <v>23</v>
      </c>
    </row>
    <row r="759" spans="2:32" x14ac:dyDescent="0.55000000000000004">
      <c r="B759" s="220"/>
      <c r="C759" s="48"/>
      <c r="D759" s="84"/>
      <c r="E759" s="110"/>
      <c r="F759" s="57"/>
      <c r="G759" s="48"/>
      <c r="H759" s="89"/>
      <c r="I759" s="89"/>
      <c r="J759" s="48"/>
      <c r="K759" s="56"/>
      <c r="L759" s="48"/>
      <c r="M759" s="89"/>
      <c r="N759" s="48"/>
      <c r="O759" s="89"/>
      <c r="P759" s="111"/>
      <c r="Q759" s="57"/>
      <c r="R759" s="48"/>
      <c r="S759" s="118"/>
      <c r="T759" s="57"/>
      <c r="U759" s="78"/>
      <c r="W759" s="1"/>
      <c r="X759" s="122"/>
      <c r="Z759" s="123"/>
      <c r="AE759" s="1"/>
      <c r="AF759" s="293"/>
    </row>
    <row r="760" spans="2:32" ht="18.5" thickBot="1" x14ac:dyDescent="0.6">
      <c r="B760" s="66"/>
      <c r="C760" s="59"/>
      <c r="D760" s="49"/>
      <c r="E760" s="61"/>
      <c r="F760" s="60"/>
      <c r="G760" s="48"/>
      <c r="H760" s="89"/>
      <c r="I760" s="89"/>
      <c r="J760" s="59"/>
      <c r="K760" s="56"/>
      <c r="L760" s="48"/>
      <c r="M760" s="89"/>
      <c r="N760" s="48"/>
      <c r="O760" s="89"/>
      <c r="P760" s="111"/>
      <c r="Q760" s="60"/>
      <c r="R760" s="48"/>
      <c r="S760" s="60"/>
      <c r="T760" s="60"/>
      <c r="U760" s="78"/>
      <c r="W760" s="1"/>
      <c r="X760" s="122"/>
      <c r="Z760" s="123"/>
      <c r="AE760" s="1"/>
      <c r="AF760" s="293"/>
    </row>
    <row r="761" spans="2:32" ht="9.5" customHeight="1" thickBot="1" x14ac:dyDescent="0.6">
      <c r="B761" s="66"/>
      <c r="C761" s="79"/>
      <c r="D761" s="80"/>
      <c r="E761" s="82"/>
      <c r="F761" s="95"/>
      <c r="G761" s="79"/>
      <c r="H761" s="82"/>
      <c r="I761" s="82"/>
      <c r="J761" s="79"/>
      <c r="K761" s="82"/>
      <c r="L761" s="79"/>
      <c r="M761" s="82"/>
      <c r="N761" s="83"/>
      <c r="O761" s="81"/>
      <c r="P761" s="94"/>
      <c r="Q761" s="95"/>
      <c r="R761" s="120"/>
      <c r="S761" s="95"/>
      <c r="T761" s="95"/>
      <c r="U761" s="67"/>
      <c r="AF761" s="293"/>
    </row>
    <row r="762" spans="2:32" x14ac:dyDescent="0.55000000000000004">
      <c r="AF762" s="293"/>
    </row>
    <row r="763" spans="2:32" ht="13" customHeight="1" x14ac:dyDescent="0.55000000000000004">
      <c r="E763" s="112"/>
      <c r="F763" s="113"/>
      <c r="G763" s="112" t="s">
        <v>80</v>
      </c>
      <c r="H763" s="113"/>
      <c r="I763" s="113"/>
      <c r="J763" s="113"/>
      <c r="U763" s="72"/>
      <c r="AF763" s="293"/>
    </row>
    <row r="764" spans="2:32" ht="13" customHeight="1" x14ac:dyDescent="0.55000000000000004">
      <c r="E764" s="112" t="s">
        <v>98</v>
      </c>
      <c r="F764" s="113"/>
      <c r="G764" s="295" t="s">
        <v>79</v>
      </c>
      <c r="H764" s="296"/>
      <c r="I764" s="112" t="s">
        <v>106</v>
      </c>
      <c r="J764" s="113"/>
      <c r="AF764" s="293"/>
    </row>
    <row r="765" spans="2:32" ht="13" customHeight="1" x14ac:dyDescent="0.55000000000000004">
      <c r="B765" s="129"/>
      <c r="E765" s="114" t="s">
        <v>108</v>
      </c>
      <c r="F765" s="113"/>
      <c r="G765" s="115"/>
      <c r="H765" s="115"/>
      <c r="I765" s="112" t="s">
        <v>107</v>
      </c>
      <c r="J765" s="113"/>
      <c r="AF765" s="293"/>
    </row>
    <row r="766" spans="2:32" ht="18.5" customHeight="1" x14ac:dyDescent="0.55000000000000004">
      <c r="E766" s="112" t="s">
        <v>96</v>
      </c>
      <c r="F766" s="113"/>
      <c r="G766" s="112" t="s">
        <v>97</v>
      </c>
      <c r="H766" s="113"/>
      <c r="I766" s="113"/>
      <c r="J766" s="113"/>
      <c r="AF766" s="293"/>
    </row>
    <row r="767" spans="2:32" ht="13" customHeight="1" x14ac:dyDescent="0.55000000000000004">
      <c r="E767" s="112" t="s">
        <v>98</v>
      </c>
      <c r="F767" s="113"/>
      <c r="G767" s="112" t="s">
        <v>99</v>
      </c>
      <c r="H767" s="113"/>
      <c r="I767" s="113"/>
      <c r="J767" s="113"/>
      <c r="AF767" s="293"/>
    </row>
    <row r="768" spans="2:32" ht="13" customHeight="1" x14ac:dyDescent="0.55000000000000004">
      <c r="E768" s="112" t="s">
        <v>98</v>
      </c>
      <c r="F768" s="113"/>
      <c r="G768" s="112" t="s">
        <v>100</v>
      </c>
      <c r="H768" s="113"/>
      <c r="I768" s="113"/>
      <c r="J768" s="113"/>
      <c r="AF768" s="293"/>
    </row>
    <row r="769" spans="5:32" ht="13" customHeight="1" x14ac:dyDescent="0.55000000000000004">
      <c r="E769" s="112" t="s">
        <v>101</v>
      </c>
      <c r="F769" s="113"/>
      <c r="G769" s="112" t="s">
        <v>102</v>
      </c>
      <c r="H769" s="113"/>
      <c r="I769" s="113"/>
      <c r="J769" s="113"/>
      <c r="AF769" s="293"/>
    </row>
    <row r="770" spans="5:32" ht="13" customHeight="1" x14ac:dyDescent="0.55000000000000004">
      <c r="E770" s="112" t="s">
        <v>103</v>
      </c>
      <c r="F770" s="113"/>
      <c r="G770" s="112" t="s">
        <v>104</v>
      </c>
      <c r="H770" s="113"/>
      <c r="I770" s="113"/>
      <c r="J770" s="113"/>
      <c r="AF770" s="293"/>
    </row>
    <row r="771" spans="5:32" x14ac:dyDescent="0.55000000000000004">
      <c r="AF771" s="293"/>
    </row>
    <row r="772" spans="5:32" x14ac:dyDescent="0.55000000000000004">
      <c r="AF772" s="293"/>
    </row>
    <row r="773" spans="5:32" x14ac:dyDescent="0.55000000000000004">
      <c r="AF773" s="293"/>
    </row>
    <row r="774" spans="5:32" x14ac:dyDescent="0.55000000000000004">
      <c r="AF774" s="293"/>
    </row>
    <row r="775" spans="5:32" x14ac:dyDescent="0.55000000000000004">
      <c r="AF775" s="293"/>
    </row>
    <row r="776" spans="5:32" x14ac:dyDescent="0.55000000000000004">
      <c r="AF776" s="293"/>
    </row>
    <row r="777" spans="5:32" x14ac:dyDescent="0.55000000000000004">
      <c r="AF777" s="293"/>
    </row>
    <row r="778" spans="5:32" x14ac:dyDescent="0.55000000000000004">
      <c r="AF778" s="293"/>
    </row>
    <row r="779" spans="5:32" x14ac:dyDescent="0.55000000000000004">
      <c r="AF779" s="293"/>
    </row>
  </sheetData>
  <mergeCells count="12">
    <mergeCell ref="G764:H76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63"/>
  <sheetViews>
    <sheetView topLeftCell="A6" zoomScale="96" zoomScaleNormal="96" workbookViewId="0">
      <pane xSplit="1" ySplit="2" topLeftCell="B749" activePane="bottomRight" state="frozen"/>
      <selection activeCell="A6" sqref="A6"/>
      <selection pane="topRight" activeCell="B6" sqref="B6"/>
      <selection pane="bottomLeft" activeCell="A8" sqref="A8"/>
      <selection pane="bottomRight" activeCell="D758" sqref="D758"/>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57" si="10751">+BA745+1</f>
        <v>394</v>
      </c>
      <c r="BB749" s="129">
        <v>0</v>
      </c>
      <c r="BC749" s="27">
        <f t="shared" ref="BC749:BC754" si="10752">+BC748+BB749</f>
        <v>1104</v>
      </c>
      <c r="BD749" s="237">
        <f t="shared" ref="BD749:BD757"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57"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57"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44580</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44580</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 si="11124">+A757</f>
        <v>44580</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44580</v>
      </c>
      <c r="BF757" s="131">
        <f t="shared" ref="BF757" si="11128">+B757</f>
        <v>50</v>
      </c>
      <c r="BG757" s="131">
        <f t="shared" ref="BG757" si="11129">+BI757</f>
        <v>12273</v>
      </c>
      <c r="BH757" s="228">
        <f t="shared" ref="BH757" si="11130">+A757</f>
        <v>44580</v>
      </c>
      <c r="BI757" s="131">
        <f t="shared" ref="BI757" si="11131">+C757</f>
        <v>12273</v>
      </c>
      <c r="BJ757" s="1">
        <f t="shared" ref="BJ757" si="11132">+BE757</f>
        <v>44580</v>
      </c>
      <c r="BK757">
        <f t="shared" ref="BK757" si="11133">+BM757-BL757</f>
        <v>2</v>
      </c>
      <c r="BL757">
        <f t="shared" ref="BL757" si="11134">+M757</f>
        <v>29</v>
      </c>
      <c r="BM757">
        <f t="shared" ref="BM757" si="11135">+L757</f>
        <v>31</v>
      </c>
      <c r="BN757" s="1">
        <f t="shared" ref="BN757" si="11136">+BJ757</f>
        <v>44580</v>
      </c>
      <c r="BO757">
        <f t="shared" ref="BO757" si="11137">+BO753+BM757</f>
        <v>11769</v>
      </c>
      <c r="BP757">
        <f t="shared" ref="BP757" si="11138">+BP753+BL757</f>
        <v>6977</v>
      </c>
      <c r="BQ757" s="178">
        <f t="shared" ref="BQ757" si="11139">+A757</f>
        <v>44580</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44580</v>
      </c>
      <c r="BY757">
        <f t="shared" ref="BY757" si="11146">+AL757</f>
        <v>79</v>
      </c>
      <c r="BZ757">
        <f t="shared" ref="BZ757" si="11147">+AN757</f>
        <v>79</v>
      </c>
      <c r="CA757">
        <f t="shared" ref="CA757" si="11148">+AP757</f>
        <v>0</v>
      </c>
      <c r="CB757" s="178">
        <f t="shared" ref="CB757" si="11149">+A757</f>
        <v>44580</v>
      </c>
      <c r="CC757">
        <f t="shared" ref="CC757" si="11150">+AR757</f>
        <v>18041</v>
      </c>
      <c r="CD757">
        <f t="shared" ref="CD757" si="11151">+AT757</f>
        <v>13742</v>
      </c>
      <c r="CE757">
        <f t="shared" ref="CE757" si="11152">+AV757</f>
        <v>851</v>
      </c>
      <c r="CF757" s="178">
        <f t="shared" ref="CF757" si="11153">+A757</f>
        <v>44580</v>
      </c>
      <c r="CG757">
        <f t="shared" ref="CG757" si="11154">+AD757</f>
        <v>27</v>
      </c>
      <c r="CH757">
        <f t="shared" ref="CH757" si="11155">+AG757</f>
        <v>19</v>
      </c>
      <c r="CI757" s="178">
        <f t="shared" ref="CI757" si="11156">+A757</f>
        <v>44580</v>
      </c>
      <c r="CJ757">
        <f t="shared" ref="CJ757" si="11157">+AI757</f>
        <v>0</v>
      </c>
      <c r="CK757" s="1">
        <f t="shared" ref="CK757" si="11158">+Z757</f>
        <v>44580</v>
      </c>
      <c r="CL757" s="281">
        <f t="shared" ref="CL757" si="11159">+AD757</f>
        <v>27</v>
      </c>
      <c r="CM757" s="1">
        <f t="shared" ref="CM757" si="11160">+Z757</f>
        <v>44580</v>
      </c>
      <c r="CN757" s="282">
        <f t="shared" ref="CN757" si="11161">+AI757</f>
        <v>0</v>
      </c>
      <c r="CO757" s="178">
        <f t="shared" ref="CO757" si="11162">+A757</f>
        <v>44580</v>
      </c>
      <c r="CP757">
        <f t="shared" ref="CP757" si="11163">+AQ757</f>
        <v>36</v>
      </c>
      <c r="CQ757">
        <f t="shared" ref="CQ757" si="11164">+AU757</f>
        <v>0</v>
      </c>
      <c r="CR757">
        <f t="shared" ref="CR757" si="11165">+AS757</f>
        <v>0</v>
      </c>
    </row>
    <row r="758" spans="1:96" ht="18" customHeight="1" x14ac:dyDescent="0.55000000000000004">
      <c r="A758" s="178"/>
      <c r="B758" s="239"/>
      <c r="C758" s="153"/>
      <c r="D758" s="153"/>
      <c r="E758" s="146"/>
      <c r="F758" s="146"/>
      <c r="G758" s="146"/>
      <c r="H758" s="134"/>
      <c r="I758" s="146"/>
      <c r="J758" s="134"/>
      <c r="K758" s="42"/>
      <c r="L758" s="145"/>
      <c r="M758" s="146"/>
      <c r="N758" s="134"/>
      <c r="O758" s="134"/>
      <c r="P758" s="146"/>
      <c r="Q758" s="146"/>
      <c r="R758" s="134"/>
      <c r="S758" s="134"/>
      <c r="T758" s="146"/>
      <c r="U758" s="146"/>
      <c r="V758" s="134"/>
      <c r="W758" s="42"/>
      <c r="X758" s="147"/>
      <c r="Y758" s="5"/>
      <c r="Z758" s="75"/>
      <c r="AA758" s="229"/>
      <c r="AB758" s="229"/>
      <c r="AC758" s="230"/>
      <c r="AD758" s="182"/>
      <c r="AE758" s="242"/>
      <c r="AF758" s="154"/>
      <c r="AG758" s="183"/>
      <c r="AH758" s="154"/>
      <c r="AI758" s="183"/>
      <c r="AJ758" s="184"/>
      <c r="AK758" s="185"/>
      <c r="AL758" s="154"/>
      <c r="AM758" s="183"/>
      <c r="AN758" s="154"/>
      <c r="AO758" s="183"/>
      <c r="AP758" s="186"/>
      <c r="AQ758" s="185"/>
      <c r="AR758" s="154"/>
      <c r="AS758" s="183"/>
      <c r="AT758" s="154"/>
      <c r="AU758" s="183"/>
      <c r="AV758" s="187"/>
      <c r="AW758" s="237"/>
      <c r="AX758" s="236"/>
      <c r="AY758" s="6"/>
      <c r="AZ758" s="237"/>
      <c r="BA758" s="237"/>
      <c r="BB758" s="129"/>
      <c r="BC758" s="27"/>
      <c r="BD758" s="237"/>
      <c r="BE758" s="228"/>
      <c r="BF758" s="131"/>
      <c r="BG758" s="131"/>
      <c r="BH758" s="228"/>
      <c r="BI758" s="131"/>
      <c r="BJ758" s="1"/>
      <c r="BN758" s="1"/>
      <c r="BQ758" s="178"/>
      <c r="BX758" s="178"/>
      <c r="CB758" s="178"/>
      <c r="CF758" s="178"/>
      <c r="CI758" s="178"/>
      <c r="CK758" s="1"/>
      <c r="CL758" s="281"/>
      <c r="CM758" s="1"/>
      <c r="CN758" s="282"/>
      <c r="CO758" s="178"/>
    </row>
    <row r="759" spans="1:96" ht="7" customHeight="1" thickBot="1" x14ac:dyDescent="0.6">
      <c r="A759" s="66"/>
      <c r="B759" s="145"/>
      <c r="C759" s="153"/>
      <c r="D759" s="146"/>
      <c r="E759" s="146"/>
      <c r="F759" s="146"/>
      <c r="G759" s="146"/>
      <c r="H759" s="134"/>
      <c r="I759" s="146"/>
      <c r="J759" s="134"/>
      <c r="K759" s="147"/>
      <c r="L759" s="145"/>
      <c r="M759" s="146"/>
      <c r="N759" s="134"/>
      <c r="O759" s="134"/>
      <c r="P759" s="146"/>
      <c r="Q759" s="146"/>
      <c r="R759" s="134"/>
      <c r="S759" s="134"/>
      <c r="T759" s="146"/>
      <c r="U759" s="146"/>
      <c r="V759" s="134"/>
      <c r="W759" s="42"/>
      <c r="X759" s="147"/>
      <c r="Z759" s="66"/>
      <c r="AA759" s="64"/>
      <c r="AB759" s="64"/>
      <c r="AC759" s="64"/>
      <c r="AD759" s="182"/>
      <c r="AE759" s="242"/>
      <c r="AF759" s="154"/>
      <c r="AG759" s="183"/>
      <c r="AH759" s="154"/>
      <c r="AI759" s="183"/>
      <c r="AJ759" s="184"/>
      <c r="AK759" s="185"/>
      <c r="AL759" s="154"/>
      <c r="AM759" s="183"/>
      <c r="AN759" s="154"/>
      <c r="AO759" s="183"/>
      <c r="AP759" s="186"/>
      <c r="AQ759" s="185"/>
      <c r="AR759" s="154"/>
      <c r="AS759" s="183"/>
      <c r="AT759" s="154"/>
      <c r="AU759" s="183"/>
      <c r="AV759" s="187"/>
    </row>
    <row r="760" spans="1:96" x14ac:dyDescent="0.5500000000000000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AE760">
        <f>SUM(AD443:AD448)</f>
        <v>190</v>
      </c>
      <c r="AY760" s="45" t="s">
        <v>475</v>
      </c>
      <c r="BB760" s="45" t="s">
        <v>474</v>
      </c>
      <c r="BV760">
        <f>SUM(BV442:BV759)</f>
        <v>1757</v>
      </c>
    </row>
    <row r="761" spans="1:96" x14ac:dyDescent="0.55000000000000004">
      <c r="B761">
        <f>SUM(B554:B584)</f>
        <v>832</v>
      </c>
      <c r="AI761" s="258">
        <f>SUM(AI189:AI558)</f>
        <v>205</v>
      </c>
      <c r="AY761" s="45">
        <f>SUM(AY359:AY413)</f>
        <v>69</v>
      </c>
      <c r="BB761" s="45">
        <f>SUM(BB374:BB413)</f>
        <v>941</v>
      </c>
    </row>
    <row r="762" spans="1:96" x14ac:dyDescent="0.55000000000000004">
      <c r="L762">
        <f>SUM(L97:L761)</f>
        <v>15277</v>
      </c>
      <c r="P762">
        <f>SUM(P97:P761)</f>
        <v>3250</v>
      </c>
      <c r="AD762">
        <f>SUM(AD188:AD194)</f>
        <v>82</v>
      </c>
      <c r="AY762" s="45" t="s">
        <v>686</v>
      </c>
    </row>
    <row r="763" spans="1:96" ht="15" customHeight="1" x14ac:dyDescent="0.55000000000000004">
      <c r="A763" s="129"/>
      <c r="D763">
        <f>SUM(B229:B259)</f>
        <v>435</v>
      </c>
      <c r="Z763" s="129"/>
      <c r="AA763" s="129"/>
      <c r="AB763" s="129"/>
      <c r="AC763" s="129"/>
      <c r="AF763">
        <f>SUM(AD188:AD558)</f>
        <v>10740</v>
      </c>
      <c r="AY763" s="45">
        <f>SUM(AY581:AY759)</f>
        <v>69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30"/>
  <sheetViews>
    <sheetView zoomScaleNormal="100" workbookViewId="0">
      <pane xSplit="3" ySplit="1" topLeftCell="D513" activePane="bottomRight" state="frozen"/>
      <selection pane="topRight" activeCell="C1" sqref="C1"/>
      <selection pane="bottomLeft" activeCell="A2" sqref="A2"/>
      <selection pane="bottomRight" activeCell="A521" sqref="A52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8"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8"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8" ht="17.5" customHeight="1" x14ac:dyDescent="0.55000000000000004">
      <c r="B515" s="264">
        <f t="shared" ref="B515" si="317">SUM(D515:AF515)-J515</f>
        <v>54</v>
      </c>
      <c r="C515" s="1">
        <v>44576</v>
      </c>
      <c r="D515">
        <v>24</v>
      </c>
      <c r="E515">
        <v>14</v>
      </c>
      <c r="F515">
        <v>6</v>
      </c>
      <c r="H515">
        <v>3</v>
      </c>
      <c r="I515">
        <v>1</v>
      </c>
      <c r="J515" s="264">
        <f t="shared" ref="J515:J520"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8"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8"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8"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8"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8"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8" ht="17.5" customHeight="1" x14ac:dyDescent="0.55000000000000004">
      <c r="B521" s="264"/>
      <c r="C521" s="1"/>
      <c r="E521" s="292"/>
      <c r="J521" s="264"/>
      <c r="AG521" s="1"/>
      <c r="AH521" s="265"/>
      <c r="AI521" s="265"/>
    </row>
    <row r="522" spans="2:38" x14ac:dyDescent="0.55000000000000004">
      <c r="B522" s="239"/>
      <c r="C522" s="1"/>
      <c r="AG522" s="277">
        <v>1</v>
      </c>
    </row>
    <row r="523" spans="2:38" s="263" customFormat="1" ht="5" customHeight="1" x14ac:dyDescent="0.55000000000000004">
      <c r="B523" s="262"/>
      <c r="C523" s="261"/>
      <c r="AF523" s="5"/>
    </row>
    <row r="524" spans="2:38" ht="5.5" customHeight="1" x14ac:dyDescent="0.55000000000000004">
      <c r="B524" s="255"/>
      <c r="C524" s="1"/>
    </row>
    <row r="525" spans="2:38" x14ac:dyDescent="0.55000000000000004">
      <c r="B525">
        <f>SUM(B2:B524)</f>
        <v>9920</v>
      </c>
      <c r="C525" s="1" t="s">
        <v>348</v>
      </c>
      <c r="D525" s="27">
        <f t="shared" ref="D525:J525" si="354">SUM(D2:D524)</f>
        <v>2709</v>
      </c>
      <c r="E525" s="27">
        <f t="shared" si="354"/>
        <v>1734</v>
      </c>
      <c r="F525" s="27">
        <f t="shared" si="354"/>
        <v>682</v>
      </c>
      <c r="G525" s="27">
        <f t="shared" si="354"/>
        <v>371</v>
      </c>
      <c r="H525">
        <f t="shared" si="354"/>
        <v>1369</v>
      </c>
      <c r="I525" s="27">
        <f t="shared" si="354"/>
        <v>604</v>
      </c>
      <c r="J525" s="27">
        <f t="shared" si="354"/>
        <v>2451</v>
      </c>
      <c r="K525">
        <f t="shared" ref="K525:AE525" si="355">SUM(K2:K524)</f>
        <v>175</v>
      </c>
      <c r="L525">
        <f t="shared" si="355"/>
        <v>6</v>
      </c>
      <c r="M525">
        <f t="shared" si="355"/>
        <v>19</v>
      </c>
      <c r="N525">
        <f t="shared" si="355"/>
        <v>43</v>
      </c>
      <c r="O525">
        <f t="shared" si="355"/>
        <v>412</v>
      </c>
      <c r="P525">
        <f t="shared" si="355"/>
        <v>17</v>
      </c>
      <c r="Q525">
        <f t="shared" si="355"/>
        <v>26</v>
      </c>
      <c r="R525">
        <f t="shared" si="355"/>
        <v>138</v>
      </c>
      <c r="S525">
        <f t="shared" si="355"/>
        <v>20</v>
      </c>
      <c r="T525">
        <f t="shared" si="355"/>
        <v>88</v>
      </c>
      <c r="U525">
        <f t="shared" si="355"/>
        <v>97</v>
      </c>
      <c r="V525">
        <f t="shared" si="355"/>
        <v>138</v>
      </c>
      <c r="W525">
        <f t="shared" si="355"/>
        <v>1</v>
      </c>
      <c r="X525">
        <f t="shared" si="355"/>
        <v>15</v>
      </c>
      <c r="Y525">
        <f t="shared" si="355"/>
        <v>135</v>
      </c>
      <c r="Z525">
        <f t="shared" si="355"/>
        <v>151</v>
      </c>
      <c r="AA525">
        <f t="shared" si="355"/>
        <v>1</v>
      </c>
      <c r="AB525">
        <f t="shared" si="355"/>
        <v>198</v>
      </c>
      <c r="AC525">
        <f t="shared" si="355"/>
        <v>58</v>
      </c>
      <c r="AD525">
        <f t="shared" si="355"/>
        <v>422</v>
      </c>
      <c r="AE525">
        <f t="shared" si="355"/>
        <v>291</v>
      </c>
      <c r="AL525" s="265"/>
    </row>
    <row r="526" spans="2:38" x14ac:dyDescent="0.55000000000000004">
      <c r="C526" s="1"/>
    </row>
    <row r="527" spans="2:38" ht="5" customHeight="1" x14ac:dyDescent="0.55000000000000004">
      <c r="C527" s="1"/>
    </row>
    <row r="530" spans="2:11" x14ac:dyDescent="0.55000000000000004">
      <c r="B530" s="239"/>
      <c r="K53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2" zoomScale="70" zoomScaleNormal="70" workbookViewId="0">
      <selection activeCell="S37" sqref="S3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66"/>
  <sheetViews>
    <sheetView topLeftCell="A2" workbookViewId="0">
      <pane xSplit="2" ySplit="2" topLeftCell="C558" activePane="bottomRight" state="frozen"/>
      <selection activeCell="O24" sqref="O24"/>
      <selection pane="topRight" activeCell="O24" sqref="O24"/>
      <selection pane="bottomLeft" activeCell="O24" sqref="O24"/>
      <selection pane="bottomRight" activeCell="G562" sqref="G56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61" si="3430">+A495+1</f>
        <v>498</v>
      </c>
      <c r="B496" s="248"/>
      <c r="C496" s="45"/>
      <c r="D496" t="s">
        <v>414</v>
      </c>
      <c r="E496">
        <v>24</v>
      </c>
      <c r="F496">
        <f t="shared" ref="F496:F561"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B562" s="248"/>
      <c r="C562" s="45"/>
      <c r="G562" s="1"/>
      <c r="H562" s="129"/>
      <c r="I562" s="247"/>
      <c r="J562" s="129"/>
      <c r="K562" s="252"/>
      <c r="L562" s="275"/>
      <c r="M562" s="5"/>
      <c r="N562" s="252"/>
      <c r="O562" s="129"/>
      <c r="P562" s="129"/>
      <c r="Q562" s="6"/>
      <c r="R562" s="276"/>
      <c r="S562" s="238"/>
      <c r="T562" s="253"/>
      <c r="U562" s="278"/>
      <c r="V562" s="5"/>
      <c r="W562" s="27"/>
      <c r="X562" s="253"/>
      <c r="Y562" s="5"/>
      <c r="Z562" s="250"/>
    </row>
    <row r="563" spans="1:26" ht="24" customHeight="1" x14ac:dyDescent="0.55000000000000004">
      <c r="B563" s="248"/>
      <c r="C563" s="45"/>
      <c r="G563" s="1"/>
      <c r="H563" s="129"/>
      <c r="I563" s="247"/>
      <c r="J563" s="129"/>
      <c r="K563" s="252"/>
      <c r="L563" s="275"/>
      <c r="M563" s="5"/>
      <c r="N563" s="252"/>
      <c r="O563" s="129"/>
      <c r="P563" s="129"/>
      <c r="Q563" s="6"/>
      <c r="R563" s="276"/>
      <c r="S563" s="238"/>
      <c r="T563" s="253"/>
      <c r="U563" s="278"/>
      <c r="V563" s="5"/>
      <c r="W563" s="27"/>
      <c r="X563" s="253"/>
      <c r="Y563" s="5"/>
      <c r="Z563" s="250"/>
    </row>
    <row r="564" spans="1:26" x14ac:dyDescent="0.55000000000000004">
      <c r="B564" s="248"/>
      <c r="C564" s="45"/>
      <c r="G564" s="1"/>
      <c r="H564" s="128"/>
      <c r="I564" s="285"/>
      <c r="J564" s="128"/>
      <c r="K564" s="286"/>
      <c r="L564" s="287"/>
      <c r="M564" s="285"/>
      <c r="N564" s="286"/>
      <c r="O564" s="128"/>
      <c r="P564" s="285"/>
      <c r="Q564" s="288"/>
      <c r="R564" s="289"/>
      <c r="S564" s="288"/>
      <c r="T564" s="128"/>
      <c r="U564" s="290"/>
      <c r="V564" s="285"/>
      <c r="W564" s="285"/>
      <c r="X564" s="128"/>
      <c r="Y564" s="285"/>
      <c r="Z564" s="128"/>
    </row>
    <row r="565" spans="1:26" ht="7.5" customHeight="1" x14ac:dyDescent="0.55000000000000004">
      <c r="H565" s="285"/>
      <c r="I565" s="285"/>
      <c r="J565" s="285"/>
      <c r="K565" s="285"/>
      <c r="L565" s="291"/>
      <c r="M565" s="285"/>
      <c r="N565" s="285"/>
      <c r="O565" s="285"/>
      <c r="P565" s="285"/>
      <c r="Q565" s="285"/>
      <c r="R565" s="291"/>
      <c r="S565" s="285"/>
      <c r="T565" s="285"/>
      <c r="U565" s="285"/>
      <c r="V565" s="285"/>
      <c r="W565" s="285"/>
      <c r="X565" s="128"/>
      <c r="Y565" s="285"/>
      <c r="Z565" s="128"/>
    </row>
    <row r="566" spans="1:26" x14ac:dyDescent="0.55000000000000004">
      <c r="H566" s="285"/>
      <c r="I566" s="285"/>
      <c r="J566" s="285"/>
      <c r="K566" s="285"/>
      <c r="L566" s="291"/>
      <c r="M566" s="285"/>
      <c r="N566" s="285"/>
      <c r="O566" s="285"/>
      <c r="P566" s="285"/>
      <c r="Q566" s="285"/>
      <c r="R566" s="291"/>
      <c r="S566" s="285"/>
      <c r="T566" s="285"/>
      <c r="U566" s="285"/>
      <c r="V566" s="285"/>
      <c r="W566" s="285"/>
      <c r="X566" s="128"/>
      <c r="Y566" s="285"/>
      <c r="Z56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2022-01-21T04:35:34Z</dcterms:modified>
</cp:coreProperties>
</file>