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A750A271-6C24-4267-9876-81A9068C68F3}" xr6:coauthVersionLast="47" xr6:coauthVersionMax="47" xr10:uidLastSave="{00000000-0000-0000-0000-000000000000}"/>
  <bookViews>
    <workbookView xWindow="-110" yWindow="-110" windowWidth="19420" windowHeight="9800" tabRatio="637" firstSheet="1" activeTab="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45" i="2" l="1"/>
  <c r="AE745" i="2"/>
  <c r="AB745" i="2"/>
  <c r="AA745" i="2"/>
  <c r="Z745" i="2"/>
  <c r="Y745" i="2"/>
  <c r="X745" i="2"/>
  <c r="W745" i="2"/>
  <c r="P745" i="2"/>
  <c r="O745" i="2"/>
  <c r="M745" i="2"/>
  <c r="K745" i="2"/>
  <c r="H745" i="2"/>
  <c r="CR744" i="5"/>
  <c r="CQ744" i="5"/>
  <c r="CO744" i="5"/>
  <c r="CN744" i="5"/>
  <c r="CM744" i="5"/>
  <c r="CK744" i="5"/>
  <c r="CJ744" i="5"/>
  <c r="CI744" i="5"/>
  <c r="CH744" i="5"/>
  <c r="CG744" i="5"/>
  <c r="CF744" i="5"/>
  <c r="CE744" i="5"/>
  <c r="CD744" i="5"/>
  <c r="CC744" i="5"/>
  <c r="CB744" i="5"/>
  <c r="CA744" i="5"/>
  <c r="BZ744" i="5"/>
  <c r="BY744" i="5"/>
  <c r="BX744" i="5"/>
  <c r="BV744" i="5"/>
  <c r="BW744" i="5" s="1"/>
  <c r="BT744" i="5"/>
  <c r="BS744" i="5"/>
  <c r="BR744" i="5"/>
  <c r="BQ744" i="5"/>
  <c r="BM744" i="5"/>
  <c r="BL744" i="5"/>
  <c r="BP744" i="5" s="1"/>
  <c r="BH744" i="5"/>
  <c r="BF744" i="5"/>
  <c r="BE744" i="5"/>
  <c r="BJ744" i="5" s="1"/>
  <c r="BN744" i="5" s="1"/>
  <c r="BD744" i="5"/>
  <c r="BC744" i="5"/>
  <c r="BA744" i="5"/>
  <c r="AZ744" i="5"/>
  <c r="AX744" i="5"/>
  <c r="AW744" i="5"/>
  <c r="AU744" i="5"/>
  <c r="AS744" i="5"/>
  <c r="AG744" i="5"/>
  <c r="AQ744" i="5"/>
  <c r="CP744" i="5" s="1"/>
  <c r="AO744" i="5"/>
  <c r="AM744" i="5"/>
  <c r="AK744" i="5"/>
  <c r="AD744" i="5"/>
  <c r="AE744" i="5" s="1"/>
  <c r="AC744" i="5"/>
  <c r="AB744" i="5"/>
  <c r="AA744" i="5"/>
  <c r="Z744" i="5"/>
  <c r="Y744" i="5"/>
  <c r="C744" i="5"/>
  <c r="D744" i="5" s="1"/>
  <c r="AJ507" i="7"/>
  <c r="AI507" i="7"/>
  <c r="AG507" i="7"/>
  <c r="J507" i="7"/>
  <c r="B507" i="7" s="1"/>
  <c r="AK507" i="7" s="1"/>
  <c r="AH507" i="7" s="1"/>
  <c r="Y548" i="6"/>
  <c r="Z548" i="6" s="1"/>
  <c r="X548" i="6"/>
  <c r="V548" i="6"/>
  <c r="U548" i="6"/>
  <c r="T548" i="6"/>
  <c r="S548" i="6"/>
  <c r="R548" i="6"/>
  <c r="N548" i="6"/>
  <c r="L548" i="6"/>
  <c r="K548" i="6"/>
  <c r="I548" i="6"/>
  <c r="W548" i="6" s="1"/>
  <c r="F548" i="6"/>
  <c r="A548" i="6"/>
  <c r="AQ743" i="5"/>
  <c r="CP743" i="5" s="1"/>
  <c r="AO743" i="5"/>
  <c r="AM743" i="5"/>
  <c r="AK743" i="5"/>
  <c r="AG743" i="5"/>
  <c r="CH743" i="5" s="1"/>
  <c r="AF744" i="2"/>
  <c r="AE744" i="2"/>
  <c r="AA744" i="2"/>
  <c r="Z744" i="2"/>
  <c r="X744" i="2"/>
  <c r="W744" i="2"/>
  <c r="P744" i="2"/>
  <c r="CQ743" i="5"/>
  <c r="CO743" i="5"/>
  <c r="CN743" i="5"/>
  <c r="CM743" i="5"/>
  <c r="CJ743" i="5"/>
  <c r="CI743" i="5"/>
  <c r="CF743" i="5"/>
  <c r="CE743" i="5"/>
  <c r="CD743" i="5"/>
  <c r="CC743" i="5"/>
  <c r="CB743" i="5"/>
  <c r="CA743" i="5"/>
  <c r="BZ743" i="5"/>
  <c r="BY743" i="5"/>
  <c r="BX743" i="5"/>
  <c r="BT743" i="5"/>
  <c r="BS743" i="5"/>
  <c r="BR743" i="5"/>
  <c r="BQ743" i="5"/>
  <c r="BM743" i="5"/>
  <c r="BL743" i="5"/>
  <c r="BH743" i="5"/>
  <c r="BF743" i="5"/>
  <c r="AX743" i="5"/>
  <c r="AU743" i="5"/>
  <c r="AS743" i="5"/>
  <c r="CR743" i="5" s="1"/>
  <c r="AD743" i="5"/>
  <c r="BV743" i="5" s="1"/>
  <c r="AC743" i="5"/>
  <c r="AB743" i="5"/>
  <c r="AA743" i="5"/>
  <c r="Z743" i="5"/>
  <c r="CK743" i="5" s="1"/>
  <c r="AJ506" i="7"/>
  <c r="AI506" i="7"/>
  <c r="AG506" i="7"/>
  <c r="J506" i="7"/>
  <c r="B506" i="7" s="1"/>
  <c r="AK506" i="7" s="1"/>
  <c r="AH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K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AS741" i="5"/>
  <c r="AG741" i="5"/>
  <c r="CH741" i="5" s="1"/>
  <c r="AF742" i="2"/>
  <c r="AE742" i="2"/>
  <c r="AA742" i="2"/>
  <c r="Z742" i="2"/>
  <c r="X742" i="2"/>
  <c r="W742" i="2"/>
  <c r="P742" i="2"/>
  <c r="AJ504" i="7"/>
  <c r="AI504" i="7"/>
  <c r="AG504" i="7"/>
  <c r="J504" i="7"/>
  <c r="B504" i="7" s="1"/>
  <c r="AK504" i="7" s="1"/>
  <c r="Y545" i="6"/>
  <c r="V545" i="6"/>
  <c r="U545" i="6"/>
  <c r="CR741" i="5"/>
  <c r="CQ741" i="5"/>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BK744" i="5" l="1"/>
  <c r="BI744" i="5"/>
  <c r="BG744" i="5" s="1"/>
  <c r="CL744" i="5"/>
  <c r="I745" i="2"/>
  <c r="BO744" i="5"/>
  <c r="CM742" i="5"/>
  <c r="BE743" i="5"/>
  <c r="BJ743" i="5" s="1"/>
  <c r="BN743" i="5" s="1"/>
  <c r="CL743" i="5"/>
  <c r="CG743" i="5"/>
  <c r="BK743" i="5"/>
  <c r="CK742" i="5"/>
  <c r="CM741" i="5"/>
  <c r="AH504" i="7"/>
  <c r="AH505" i="7"/>
  <c r="BV742" i="5"/>
  <c r="CG742" i="5"/>
  <c r="CL742" i="5"/>
  <c r="CK741" i="5"/>
  <c r="BV741" i="5"/>
  <c r="CG741" i="5"/>
  <c r="CL741" i="5"/>
  <c r="BK741" i="5"/>
  <c r="BK740" i="5"/>
  <c r="P740" i="2" l="1"/>
  <c r="AF741" i="2"/>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AH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AH502" i="7" s="1"/>
  <c r="Y543" i="6"/>
  <c r="V543" i="6"/>
  <c r="U543" i="6"/>
  <c r="AF740" i="2"/>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CM740" i="5" l="1"/>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12"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AH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CN678" i="5" l="1"/>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22" i="7" l="1"/>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48" i="5"/>
  <c r="AF743"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60" i="7" l="1"/>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50" i="5"/>
  <c r="AS581" i="5"/>
  <c r="CR581" i="5" s="1"/>
  <c r="AG581" i="5"/>
  <c r="CH581" i="5" s="1"/>
  <c r="X512"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7" i="5" l="1"/>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2" i="7" l="1"/>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5" i="7" l="1"/>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7" i="7" l="1"/>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297" i="7" l="1"/>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AH280" i="7" s="1"/>
  <c r="Y321" i="6"/>
  <c r="V321" i="6"/>
  <c r="U321" i="6"/>
  <c r="AG516" i="5"/>
  <c r="AH283" i="7" l="1"/>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12"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5" i="7" l="1"/>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12"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12"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47" i="5" s="1"/>
  <c r="CG443" i="5"/>
  <c r="AE747"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1" i="7" l="1"/>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AH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0" i="7" l="1"/>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48" i="5"/>
  <c r="CI378" i="5" l="1"/>
  <c r="CF378" i="5"/>
  <c r="CE378" i="5"/>
  <c r="CD378" i="5"/>
  <c r="CC378" i="5"/>
  <c r="CB378" i="5"/>
  <c r="CA378" i="5"/>
  <c r="BZ378" i="5"/>
  <c r="BY378" i="5"/>
  <c r="BX378" i="5"/>
  <c r="BT378" i="5"/>
  <c r="BS378" i="5"/>
  <c r="BR378" i="5"/>
  <c r="BQ378" i="5"/>
  <c r="BL378" i="5"/>
  <c r="BM378" i="5"/>
  <c r="BH378" i="5"/>
  <c r="BF378" i="5"/>
  <c r="BB748"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12"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AH75" i="7" l="1"/>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12"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AH55" i="7" s="1"/>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512" i="7"/>
  <c r="AD512" i="7"/>
  <c r="AB512" i="7"/>
  <c r="G512" i="7"/>
  <c r="Y512" i="7"/>
  <c r="N512" i="7"/>
  <c r="E512"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17"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50"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48"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50" i="5"/>
  <c r="AD749"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49" i="5"/>
  <c r="L749"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BI736" i="5"/>
  <c r="BG736"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C738" i="5" l="1"/>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D739" i="5"/>
  <c r="BI739" i="5"/>
  <c r="BG739" i="5" s="1"/>
  <c r="W430" i="6"/>
  <c r="I431" i="6"/>
  <c r="Y319" i="2"/>
  <c r="H320" i="2"/>
  <c r="M291" i="2"/>
  <c r="M292" i="2" s="1"/>
  <c r="AB290" i="2"/>
  <c r="I290" i="2"/>
  <c r="D743" i="5" l="1"/>
  <c r="BI743" i="5"/>
  <c r="BG743" i="5" s="1"/>
  <c r="D742" i="5"/>
  <c r="BI742" i="5"/>
  <c r="BG742" i="5" s="1"/>
  <c r="D741" i="5"/>
  <c r="BI741" i="5"/>
  <c r="BG741" i="5" s="1"/>
  <c r="D740" i="5"/>
  <c r="BI740" i="5"/>
  <c r="BG740" i="5" s="1"/>
  <c r="W431" i="6"/>
  <c r="I432" i="6"/>
  <c r="Y320" i="2"/>
  <c r="H321" i="2"/>
  <c r="M293" i="2"/>
  <c r="AB292" i="2"/>
  <c r="I292" i="2"/>
  <c r="AB291" i="2"/>
  <c r="I291" i="2"/>
  <c r="W432" i="6" l="1"/>
  <c r="I433" i="6"/>
  <c r="Y321" i="2"/>
  <c r="H322" i="2"/>
  <c r="M294" i="2"/>
  <c r="AB293" i="2"/>
  <c r="I293" i="2"/>
  <c r="AK3" i="7"/>
  <c r="AH3" i="7" s="1"/>
  <c r="AK2" i="7"/>
  <c r="AH2" i="7" s="1"/>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12" i="7"/>
  <c r="T512" i="7"/>
  <c r="R512" i="7"/>
  <c r="Z512" i="7"/>
  <c r="AC51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Y714" i="2"/>
  <c r="Y713" i="2"/>
  <c r="Y712" i="2"/>
  <c r="Y711" i="2"/>
  <c r="AB475" i="2"/>
  <c r="M476" i="2"/>
  <c r="M477" i="2" s="1"/>
  <c r="M478" i="2" s="1"/>
  <c r="M479" i="2" s="1"/>
  <c r="M480" i="2" s="1"/>
  <c r="M481" i="2" s="1"/>
  <c r="M482" i="2" s="1"/>
  <c r="M483" i="2" s="1"/>
  <c r="M484" i="2" s="1"/>
  <c r="M485" i="2" s="1"/>
  <c r="I475" i="2"/>
  <c r="Y744" i="2" l="1"/>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12" i="7"/>
  <c r="AJ371" i="7"/>
  <c r="S512" i="7"/>
  <c r="B371" i="7"/>
  <c r="AK371" i="7" s="1"/>
  <c r="AH371" i="7" s="1"/>
  <c r="U512"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12" i="7"/>
  <c r="M512" i="7"/>
  <c r="K512" i="7"/>
  <c r="AJ392" i="7"/>
  <c r="I512" i="7"/>
  <c r="B392" i="7"/>
  <c r="AK392" i="7" s="1"/>
  <c r="AH392" i="7" s="1"/>
  <c r="F512" i="7"/>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W547" i="6" s="1"/>
  <c r="AB689" i="2"/>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55" i="7"/>
  <c r="AK455" i="7" s="1"/>
  <c r="AJ455" i="7"/>
  <c r="AH455" i="7" l="1"/>
  <c r="I699" i="2"/>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AB713" i="2"/>
  <c r="I713" i="2"/>
  <c r="AB712" i="2"/>
  <c r="I712" i="2"/>
  <c r="AB711" i="2"/>
  <c r="I711" i="2"/>
  <c r="AB744" i="2" l="1"/>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D512" i="7"/>
  <c r="B501" i="7"/>
  <c r="AK501" i="7" s="1"/>
  <c r="B512" i="7"/>
  <c r="AH501" i="7" l="1"/>
</calcChain>
</file>

<file path=xl/sharedStrings.xml><?xml version="1.0" encoding="utf-8"?>
<sst xmlns="http://schemas.openxmlformats.org/spreadsheetml/2006/main" count="1070" uniqueCount="771">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</sst>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0000FF"/>
      <color rgb="FF996633"/>
      <color rgb="FFFFFF00"/>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国家衛健委発表に基づく感染状況!$W$27:$W$748</c:f>
              <c:numCache>
                <c:formatCode>m"月"d"日"</c:formatCode>
                <c:ptCount val="7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numCache>
            </c:numRef>
          </c:cat>
          <c:val>
            <c:numRef>
              <c:f>国家衛健委発表に基づく感染状況!$X$27:$X$748</c:f>
              <c:numCache>
                <c:formatCode>#,##0_);[Red]\(#,##0\)</c:formatCode>
                <c:ptCount val="72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国家衛健委発表に基づく感染状況!$W$27:$W$748</c:f>
              <c:numCache>
                <c:formatCode>m"月"d"日"</c:formatCode>
                <c:ptCount val="7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numCache>
            </c:numRef>
          </c:cat>
          <c:val>
            <c:numRef>
              <c:f>国家衛健委発表に基づく感染状況!$Y$27:$Y$748</c:f>
              <c:numCache>
                <c:formatCode>General</c:formatCode>
                <c:ptCount val="72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香港マカオ台湾の患者・海外輸入症例・無症状病原体保有者!$CK$189:$CK$746</c:f>
              <c:numCache>
                <c:formatCode>m"月"d"日"</c:formatCode>
                <c:ptCount val="55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numCache>
            </c:numRef>
          </c:cat>
          <c:val>
            <c:numRef>
              <c:f>香港マカオ台湾の患者・海外輸入症例・無症状病原体保有者!$CL$189:$CL$746</c:f>
              <c:numCache>
                <c:formatCode>General</c:formatCode>
                <c:ptCount val="55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省市別輸入症例数変化!$C$2:$C$510</c:f>
              <c:numCache>
                <c:formatCode>m"月"d"日"</c:formatCode>
                <c:ptCount val="5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numCache>
            </c:numRef>
          </c:cat>
          <c:val>
            <c:numRef>
              <c:f>省市別輸入症例数変化!$D$2:$D$510</c:f>
              <c:numCache>
                <c:formatCode>General</c:formatCode>
                <c:ptCount val="50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省市別輸入症例数変化!$C$2:$C$510</c:f>
              <c:numCache>
                <c:formatCode>m"月"d"日"</c:formatCode>
                <c:ptCount val="5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numCache>
            </c:numRef>
          </c:cat>
          <c:val>
            <c:numRef>
              <c:f>省市別輸入症例数変化!$E$2:$E$510</c:f>
              <c:numCache>
                <c:formatCode>General</c:formatCode>
                <c:ptCount val="50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省市別輸入症例数変化!$C$2:$C$510</c:f>
              <c:numCache>
                <c:formatCode>m"月"d"日"</c:formatCode>
                <c:ptCount val="5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numCache>
            </c:numRef>
          </c:cat>
          <c:val>
            <c:numRef>
              <c:f>省市別輸入症例数変化!$F$2:$F$510</c:f>
              <c:numCache>
                <c:formatCode>General</c:formatCode>
                <c:ptCount val="50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省市別輸入症例数変化!$C$2:$C$510</c:f>
              <c:numCache>
                <c:formatCode>m"月"d"日"</c:formatCode>
                <c:ptCount val="5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numCache>
            </c:numRef>
          </c:cat>
          <c:val>
            <c:numRef>
              <c:f>省市別輸入症例数変化!$G$2:$G$510</c:f>
              <c:numCache>
                <c:formatCode>General</c:formatCode>
                <c:ptCount val="509"/>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省市別輸入症例数変化!$C$2:$C$510</c:f>
              <c:numCache>
                <c:formatCode>m"月"d"日"</c:formatCode>
                <c:ptCount val="5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numCache>
            </c:numRef>
          </c:cat>
          <c:val>
            <c:numRef>
              <c:f>省市別輸入症例数変化!$H$2:$H$510</c:f>
              <c:numCache>
                <c:formatCode>General</c:formatCode>
                <c:ptCount val="50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省市別輸入症例数変化!$C$2:$C$510</c:f>
              <c:numCache>
                <c:formatCode>m"月"d"日"</c:formatCode>
                <c:ptCount val="5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numCache>
            </c:numRef>
          </c:cat>
          <c:val>
            <c:numRef>
              <c:f>省市別輸入症例数変化!$I$2:$I$510</c:f>
              <c:numCache>
                <c:formatCode>General</c:formatCode>
                <c:ptCount val="50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省市別輸入症例数変化!$C$2:$C$510</c:f>
              <c:numCache>
                <c:formatCode>m"月"d"日"</c:formatCode>
                <c:ptCount val="5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numCache>
            </c:numRef>
          </c:cat>
          <c:val>
            <c:numRef>
              <c:f>省市別輸入症例数変化!$J$2:$J$510</c:f>
              <c:numCache>
                <c:formatCode>0_);[Red]\(0\)</c:formatCode>
                <c:ptCount val="509"/>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0"/>
          <c:order val="0"/>
          <c:tx>
            <c:strRef>
              <c:f>省市別輸入症例数変化!$AH$1</c:f>
              <c:strCache>
                <c:ptCount val="1"/>
                <c:pt idx="0">
                  <c:v>その他</c:v>
                </c:pt>
              </c:strCache>
            </c:strRef>
          </c:tx>
          <c:spPr>
            <a:solidFill>
              <a:srgbClr val="7030A0"/>
            </a:solidFill>
            <a:ln>
              <a:noFill/>
            </a:ln>
            <a:effectLst/>
          </c:spPr>
          <c:invertIfNegative val="0"/>
          <c:val>
            <c:numRef>
              <c:f>省市別輸入症例数変化!$AH$2:$AH$508</c:f>
              <c:numCache>
                <c:formatCode>0_);[Red]\(0\)</c:formatCode>
                <c:ptCount val="50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numCache>
            </c:numRef>
          </c:val>
          <c:extLst>
            <c:ext xmlns:c16="http://schemas.microsoft.com/office/drawing/2014/chart" uri="{C3380CC4-5D6E-409C-BE32-E72D297353CC}">
              <c16:uniqueId val="{00000000-77FA-4870-B06E-E0008896B8AA}"/>
            </c:ext>
          </c:extLst>
        </c:ser>
        <c:ser>
          <c:idx val="1"/>
          <c:order val="1"/>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2-34F5-4F88-9B5F-E76A79FBFABE}"/>
              </c:ext>
            </c:extLst>
          </c:dPt>
          <c:dPt>
            <c:idx val="375"/>
            <c:invertIfNegative val="0"/>
            <c:bubble3D val="0"/>
            <c:extLst>
              <c:ext xmlns:c16="http://schemas.microsoft.com/office/drawing/2014/chart" uri="{C3380CC4-5D6E-409C-BE32-E72D297353CC}">
                <c16:uniqueId val="{00000002-1B57-4CEC-9C86-113571F64A75}"/>
              </c:ext>
            </c:extLst>
          </c:dPt>
          <c:val>
            <c:numRef>
              <c:f>省市別輸入症例数変化!$AI$2:$AI$508</c:f>
              <c:numCache>
                <c:formatCode>0_);[Red]\(0\)</c:formatCode>
                <c:ptCount val="50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numCache>
            </c:numRef>
          </c:val>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省市別輸入症例数変化!$AJ$2:$AJ$508</c:f>
              <c:numCache>
                <c:formatCode>General</c:formatCode>
                <c:ptCount val="50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numCache>
            </c:numRef>
          </c:val>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39736852589410282"/>
          <c:y val="0.15798546973492711"/>
          <c:w val="0.21890091000972012"/>
          <c:h val="0.1683047110157363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香港マカオ台湾の患者・海外輸入症例・無症状病原体保有者!$BQ$29:$BQ$746</c:f>
              <c:numCache>
                <c:formatCode>m"月"d"日"</c:formatCode>
                <c:ptCount val="7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numCache>
            </c:numRef>
          </c:cat>
          <c:val>
            <c:numRef>
              <c:f>香港マカオ台湾の患者・海外輸入症例・無症状病原体保有者!$BR$29:$BR$746</c:f>
              <c:numCache>
                <c:formatCode>General</c:formatCode>
                <c:ptCount val="71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香港マカオ台湾の患者・海外輸入症例・無症状病原体保有者!$BQ$29:$BQ$746</c:f>
              <c:numCache>
                <c:formatCode>m"月"d"日"</c:formatCode>
                <c:ptCount val="7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numCache>
            </c:numRef>
          </c:cat>
          <c:val>
            <c:numRef>
              <c:f>香港マカオ台湾の患者・海外輸入症例・無症状病原体保有者!$BS$29:$BS$746</c:f>
              <c:numCache>
                <c:formatCode>General</c:formatCode>
                <c:ptCount val="7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香港マカオ台湾の患者・海外輸入症例・無症状病原体保有者!$BQ$29:$BQ$746</c:f>
              <c:numCache>
                <c:formatCode>m"月"d"日"</c:formatCode>
                <c:ptCount val="7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numCache>
            </c:numRef>
          </c:cat>
          <c:val>
            <c:numRef>
              <c:f>香港マカオ台湾の患者・海外輸入症例・無症状病原体保有者!$BT$29:$BT$746</c:f>
              <c:numCache>
                <c:formatCode>General</c:formatCode>
                <c:ptCount val="71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香港マカオ台湾の患者・海外輸入症例・無症状病原体保有者!$AX$169:$AX$746</c:f>
              <c:numCache>
                <c:formatCode>m"月"d"日"</c:formatCode>
                <c:ptCount val="57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numCache>
            </c:numRef>
          </c:cat>
          <c:val>
            <c:numRef>
              <c:f>香港マカオ台湾の患者・海外輸入症例・無症状病原体保有者!$AY$169:$AY$746</c:f>
              <c:numCache>
                <c:formatCode>General</c:formatCode>
                <c:ptCount val="57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香港マカオ台湾の患者・海外輸入症例・無症状病原体保有者!$AX$169:$AX$746</c:f>
              <c:numCache>
                <c:formatCode>m"月"d"日"</c:formatCode>
                <c:ptCount val="57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numCache>
            </c:numRef>
          </c:cat>
          <c:val>
            <c:numRef>
              <c:f>香港マカオ台湾の患者・海外輸入症例・無症状病原体保有者!$BB$169:$BB$746</c:f>
              <c:numCache>
                <c:formatCode>General</c:formatCode>
                <c:ptCount val="57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香港マカオ台湾の患者・海外輸入症例・無症状病原体保有者!$AX$169:$AX$746</c:f>
              <c:numCache>
                <c:formatCode>m"月"d"日"</c:formatCode>
                <c:ptCount val="57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numCache>
            </c:numRef>
          </c:cat>
          <c:val>
            <c:numRef>
              <c:f>香港マカオ台湾の患者・海外輸入症例・無症状病原体保有者!$AZ$169:$AZ$746</c:f>
              <c:numCache>
                <c:formatCode>General</c:formatCode>
                <c:ptCount val="57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香港マカオ台湾の患者・海外輸入症例・無症状病原体保有者!$AX$169:$AX$746</c:f>
              <c:numCache>
                <c:formatCode>m"月"d"日"</c:formatCode>
                <c:ptCount val="57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numCache>
            </c:numRef>
          </c:cat>
          <c:val>
            <c:numRef>
              <c:f>香港マカオ台湾の患者・海外輸入症例・無症状病原体保有者!$BC$169:$BC$746</c:f>
              <c:numCache>
                <c:formatCode>General</c:formatCode>
                <c:ptCount val="57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新疆の情況!$U$6:$U$551</c:f>
              <c:strCache>
                <c:ptCount val="54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strCache>
            </c:strRef>
          </c:cat>
          <c:val>
            <c:numRef>
              <c:f>新疆の情況!$V$6:$V$551</c:f>
              <c:numCache>
                <c:formatCode>General</c:formatCode>
                <c:ptCount val="546"/>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新疆の情況!$U$6:$U$551</c:f>
              <c:strCache>
                <c:ptCount val="54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strCache>
            </c:strRef>
          </c:cat>
          <c:val>
            <c:numRef>
              <c:f>新疆の情況!$Y$6:$Y$551</c:f>
              <c:numCache>
                <c:formatCode>General</c:formatCode>
                <c:ptCount val="546"/>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新疆の情況!$U$6:$U$551</c:f>
              <c:strCache>
                <c:ptCount val="54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strCache>
            </c:strRef>
          </c:cat>
          <c:val>
            <c:numRef>
              <c:f>新疆の情況!$W$6:$W$551</c:f>
              <c:numCache>
                <c:formatCode>General</c:formatCode>
                <c:ptCount val="546"/>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新疆の情況!$U$6:$U$551</c:f>
              <c:strCache>
                <c:ptCount val="54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strCache>
            </c:strRef>
          </c:cat>
          <c:val>
            <c:numRef>
              <c:f>新疆の情況!$X$6:$X$551</c:f>
              <c:numCache>
                <c:formatCode>General</c:formatCode>
                <c:ptCount val="546"/>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新疆の情況!$U$6:$U$551</c:f>
              <c:strCache>
                <c:ptCount val="54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strCache>
            </c:strRef>
          </c:cat>
          <c:val>
            <c:numRef>
              <c:f>新疆の情況!$Z$6:$Z$551</c:f>
              <c:numCache>
                <c:formatCode>General</c:formatCode>
                <c:ptCount val="546"/>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国家衛健委発表に基づく感染状況!$W$27:$W$748</c:f>
              <c:numCache>
                <c:formatCode>m"月"d"日"</c:formatCode>
                <c:ptCount val="7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numCache>
            </c:numRef>
          </c:cat>
          <c:val>
            <c:numRef>
              <c:f>国家衛健委発表に基づく感染状況!$X$27:$X$748</c:f>
              <c:numCache>
                <c:formatCode>#,##0_);[Red]\(#,##0\)</c:formatCode>
                <c:ptCount val="72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国家衛健委発表に基づく感染状況!$W$27:$W$748</c:f>
              <c:numCache>
                <c:formatCode>m"月"d"日"</c:formatCode>
                <c:ptCount val="7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numCache>
            </c:numRef>
          </c:cat>
          <c:val>
            <c:numRef>
              <c:f>国家衛健委発表に基づく感染状況!$Y$27:$Y$748</c:f>
              <c:numCache>
                <c:formatCode>General</c:formatCode>
                <c:ptCount val="72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国家衛健委発表に基づく感染状況!$Z$27:$Z$748</c:f>
              <c:numCache>
                <c:formatCode>m"月"d"日"</c:formatCode>
                <c:ptCount val="7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numCache>
            </c:numRef>
          </c:cat>
          <c:val>
            <c:numRef>
              <c:f>国家衛健委発表に基づく感染状況!$AA$27:$AA$748</c:f>
              <c:numCache>
                <c:formatCode>General</c:formatCode>
                <c:ptCount val="72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国家衛健委発表に基づく感染状況!$Z$27:$Z$748</c:f>
              <c:numCache>
                <c:formatCode>m"月"d"日"</c:formatCode>
                <c:ptCount val="7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numCache>
            </c:numRef>
          </c:cat>
          <c:val>
            <c:numRef>
              <c:f>国家衛健委発表に基づく感染状況!$AB$27:$AB$748</c:f>
              <c:numCache>
                <c:formatCode>General</c:formatCode>
                <c:ptCount val="72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国家衛健委発表に基づく感染状況!$W$27:$W$748</c:f>
              <c:numCache>
                <c:formatCode>m"月"d"日"</c:formatCode>
                <c:ptCount val="7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numCache>
            </c:numRef>
          </c:cat>
          <c:val>
            <c:numRef>
              <c:f>国家衛健委発表に基づく感染状況!$X$27:$X$748</c:f>
              <c:numCache>
                <c:formatCode>#,##0_);[Red]\(#,##0\)</c:formatCode>
                <c:ptCount val="72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国家衛健委発表に基づく感染状況!$W$27:$W$748</c:f>
              <c:numCache>
                <c:formatCode>m"月"d"日"</c:formatCode>
                <c:ptCount val="7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numCache>
            </c:numRef>
          </c:cat>
          <c:val>
            <c:numRef>
              <c:f>国家衛健委発表に基づく感染状況!$Y$27:$Y$748</c:f>
              <c:numCache>
                <c:formatCode>General</c:formatCode>
                <c:ptCount val="72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国家衛健委発表に基づく感染状況!$Z$27:$Z$748</c:f>
              <c:numCache>
                <c:formatCode>m"月"d"日"</c:formatCode>
                <c:ptCount val="7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numCache>
            </c:numRef>
          </c:cat>
          <c:val>
            <c:numRef>
              <c:f>国家衛健委発表に基づく感染状況!$AA$27:$AA$748</c:f>
              <c:numCache>
                <c:formatCode>General</c:formatCode>
                <c:ptCount val="72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国家衛健委発表に基づく感染状況!$Z$27:$Z$748</c:f>
              <c:numCache>
                <c:formatCode>m"月"d"日"</c:formatCode>
                <c:ptCount val="7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numCache>
            </c:numRef>
          </c:cat>
          <c:val>
            <c:numRef>
              <c:f>国家衛健委発表に基づく感染状況!$AB$27:$AB$748</c:f>
              <c:numCache>
                <c:formatCode>General</c:formatCode>
                <c:ptCount val="72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国家衛健委発表に基づく感染状況!$Z$27:$Z$748</c:f>
              <c:numCache>
                <c:formatCode>m"月"d"日"</c:formatCode>
                <c:ptCount val="7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numCache>
            </c:numRef>
          </c:cat>
          <c:val>
            <c:numRef>
              <c:f>国家衛健委発表に基づく感染状況!$AA$27:$AA$748</c:f>
              <c:numCache>
                <c:formatCode>General</c:formatCode>
                <c:ptCount val="72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国家衛健委発表に基づく感染状況!$Z$27:$Z$748</c:f>
              <c:numCache>
                <c:formatCode>m"月"d"日"</c:formatCode>
                <c:ptCount val="7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numCache>
            </c:numRef>
          </c:cat>
          <c:val>
            <c:numRef>
              <c:f>国家衛健委発表に基づく感染状況!$AB$27:$AB$748</c:f>
              <c:numCache>
                <c:formatCode>General</c:formatCode>
                <c:ptCount val="72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国家衛健委発表に基づく感染状況!$W$27:$W$748</c:f>
              <c:numCache>
                <c:formatCode>m"月"d"日"</c:formatCode>
                <c:ptCount val="7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numCache>
            </c:numRef>
          </c:cat>
          <c:val>
            <c:numRef>
              <c:f>国家衛健委発表に基づく感染状況!$X$27:$X$748</c:f>
              <c:numCache>
                <c:formatCode>#,##0_);[Red]\(#,##0\)</c:formatCode>
                <c:ptCount val="72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国家衛健委発表に基づく感染状況!$W$27:$W$748</c:f>
              <c:numCache>
                <c:formatCode>m"月"d"日"</c:formatCode>
                <c:ptCount val="7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numCache>
            </c:numRef>
          </c:cat>
          <c:val>
            <c:numRef>
              <c:f>国家衛健委発表に基づく感染状況!$Y$27:$Y$748</c:f>
              <c:numCache>
                <c:formatCode>General</c:formatCode>
                <c:ptCount val="72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国家衛健委発表に基づく感染状況!$Z$27:$Z$748</c:f>
              <c:numCache>
                <c:formatCode>m"月"d"日"</c:formatCode>
                <c:ptCount val="7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numCache>
            </c:numRef>
          </c:cat>
          <c:val>
            <c:numRef>
              <c:f>国家衛健委発表に基づく感染状況!$AA$27:$AA$748</c:f>
              <c:numCache>
                <c:formatCode>General</c:formatCode>
                <c:ptCount val="72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国家衛健委発表に基づく感染状況!$Z$27:$Z$748</c:f>
              <c:numCache>
                <c:formatCode>m"月"d"日"</c:formatCode>
                <c:ptCount val="72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numCache>
            </c:numRef>
          </c:cat>
          <c:val>
            <c:numRef>
              <c:f>国家衛健委発表に基づく感染状況!$AB$27:$AB$748</c:f>
              <c:numCache>
                <c:formatCode>General</c:formatCode>
                <c:ptCount val="72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香港マカオ台湾の患者・海外輸入症例・無症状病原体保有者!$CO$485:$CO$746</c:f>
              <c:numCache>
                <c:formatCode>m"月"d"日"</c:formatCode>
                <c:ptCount val="26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numCache>
            </c:numRef>
          </c:cat>
          <c:val>
            <c:numRef>
              <c:f>香港マカオ台湾の患者・海外輸入症例・無症状病原体保有者!$CP$485:$CP$746</c:f>
              <c:numCache>
                <c:formatCode>General</c:formatCode>
                <c:ptCount val="26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香港マカオ台湾の患者・海外輸入症例・無症状病原体保有者!$CO$485:$CO$746</c:f>
              <c:numCache>
                <c:formatCode>m"月"d"日"</c:formatCode>
                <c:ptCount val="26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numCache>
            </c:numRef>
          </c:cat>
          <c:val>
            <c:numRef>
              <c:f>香港マカオ台湾の患者・海外輸入症例・無症状病原体保有者!$CQ$485:$CQ$746</c:f>
              <c:numCache>
                <c:formatCode>General</c:formatCode>
                <c:ptCount val="26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90915726159230092"/>
          <c:h val="0.91717321253475104"/>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国家衛健委発表に基づく感染状況!$AE$374:$AE$747</c:f>
              <c:numCache>
                <c:formatCode>m"月"d"日"</c:formatCode>
                <c:ptCount val="37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numCache>
            </c:numRef>
          </c:cat>
          <c:val>
            <c:numRef>
              <c:f>国家衛健委発表に基づく感染状況!$AF$374:$AF$747</c:f>
              <c:numCache>
                <c:formatCode>#,##0_);[Red]\(#,##0\)</c:formatCode>
                <c:ptCount val="37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161</c:v>
                </c:pt>
                <c:pt idx="367">
                  <c:v>175</c:v>
                </c:pt>
                <c:pt idx="368">
                  <c:v>91</c:v>
                </c:pt>
                <c:pt idx="369">
                  <c:v>-643</c:v>
                </c:pt>
                <c:pt idx="370">
                  <c:v>174</c:v>
                </c:pt>
                <c:pt idx="371">
                  <c:v>159</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max val="44561"/>
          <c:min val="44197"/>
        </c:scaling>
        <c:delete val="0"/>
        <c:axPos val="b"/>
        <c:minorGridlines>
          <c:spPr>
            <a:ln w="9525" cap="flat" cmpd="sng" algn="ctr">
              <a:solidFill>
                <a:schemeClr val="tx1">
                  <a:lumMod val="5000"/>
                  <a:lumOff val="95000"/>
                </a:schemeClr>
              </a:solidFill>
              <a:round/>
            </a:ln>
            <a:effectLst/>
          </c:spPr>
        </c:minorGridlines>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0"/>
        <c:lblOffset val="100"/>
        <c:baseTimeUnit val="days"/>
        <c:majorUnit val="1"/>
        <c:majorTimeUnit val="months"/>
        <c:minorUnit val="10"/>
        <c:minor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At val="44197"/>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香港マカオ台湾の患者・海外輸入症例・無症状病原体保有者!$BJ$97:$BJ$745</c:f>
              <c:numCache>
                <c:formatCode>m"月"d"日"</c:formatCode>
                <c:ptCount val="64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numCache>
            </c:numRef>
          </c:cat>
          <c:val>
            <c:numRef>
              <c:f>香港マカオ台湾の患者・海外輸入症例・無症状病原体保有者!$BK$97:$BK$745</c:f>
              <c:numCache>
                <c:formatCode>General</c:formatCode>
                <c:ptCount val="64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香港マカオ台湾の患者・海外輸入症例・無症状病原体保有者!$BJ$97:$BJ$745</c:f>
              <c:numCache>
                <c:formatCode>m"月"d"日"</c:formatCode>
                <c:ptCount val="64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numCache>
            </c:numRef>
          </c:cat>
          <c:val>
            <c:numRef>
              <c:f>香港マカオ台湾の患者・海外輸入症例・無症状病原体保有者!$BL$97:$BL$745</c:f>
              <c:numCache>
                <c:formatCode>General</c:formatCode>
                <c:ptCount val="64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t>香港死者数の推移</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香港マカオ台湾の患者・海外輸入症例・無症状病原体保有者!$CI$29:$CI$746</c:f>
              <c:numCache>
                <c:formatCode>m"月"d"日"</c:formatCode>
                <c:ptCount val="7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numCache>
            </c:numRef>
          </c:cat>
          <c:val>
            <c:numRef>
              <c:f>香港マカオ台湾の患者・海外輸入症例・無症状病原体保有者!$CJ$29:$CJ$746</c:f>
              <c:numCache>
                <c:formatCode>General</c:formatCode>
                <c:ptCount val="71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香港マカオ台湾の患者・海外輸入症例・無症状病原体保有者!$CF$29:$CF$746</c:f>
              <c:numCache>
                <c:formatCode>m"月"d"日"</c:formatCode>
                <c:ptCount val="7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numCache>
            </c:numRef>
          </c:cat>
          <c:val>
            <c:numRef>
              <c:f>香港マカオ台湾の患者・海外輸入症例・無症状病原体保有者!$CG$29:$CG$746</c:f>
              <c:numCache>
                <c:formatCode>General</c:formatCode>
                <c:ptCount val="71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香港マカオ台湾の患者・海外輸入症例・無症状病原体保有者!$CF$29:$CF$746</c:f>
              <c:numCache>
                <c:formatCode>m"月"d"日"</c:formatCode>
                <c:ptCount val="7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numCache>
            </c:numRef>
          </c:cat>
          <c:val>
            <c:numRef>
              <c:f>香港マカオ台湾の患者・海外輸入症例・無症状病原体保有者!$CH$29:$CH$746</c:f>
              <c:numCache>
                <c:formatCode>General</c:formatCode>
                <c:ptCount val="7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香港マカオ台湾の患者・海外輸入症例・無症状病原体保有者!$BE$70:$BE$746</c:f>
              <c:numCache>
                <c:formatCode>m"月"d"日"</c:formatCode>
                <c:ptCount val="67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numCache>
            </c:numRef>
          </c:cat>
          <c:val>
            <c:numRef>
              <c:f>香港マカオ台湾の患者・海外輸入症例・無症状病原体保有者!$BF$70:$BF$746</c:f>
              <c:numCache>
                <c:formatCode>General</c:formatCode>
                <c:ptCount val="67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香港マカオ台湾の患者・海外輸入症例・無症状病原体保有者!$BE$70:$BE$746</c:f>
              <c:numCache>
                <c:formatCode>m"月"d"日"</c:formatCode>
                <c:ptCount val="67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numCache>
            </c:numRef>
          </c:cat>
          <c:val>
            <c:numRef>
              <c:f>香港マカオ台湾の患者・海外輸入症例・無症状病原体保有者!$BG$70:$BG$746</c:f>
              <c:numCache>
                <c:formatCode>General</c:formatCode>
                <c:ptCount val="67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香港マカオ台湾の患者・海外輸入症例・無症状病原体保有者!$BX$29:$BX$746</c:f>
              <c:numCache>
                <c:formatCode>m"月"d"日"</c:formatCode>
                <c:ptCount val="7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numCache>
            </c:numRef>
          </c:cat>
          <c:val>
            <c:numRef>
              <c:f>香港マカオ台湾の患者・海外輸入症例・無症状病原体保有者!$BY$29:$BY$746</c:f>
              <c:numCache>
                <c:formatCode>General</c:formatCode>
                <c:ptCount val="71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香港マカオ台湾の患者・海外輸入症例・無症状病原体保有者!$BX$29:$BX$746</c:f>
              <c:numCache>
                <c:formatCode>m"月"d"日"</c:formatCode>
                <c:ptCount val="7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numCache>
            </c:numRef>
          </c:cat>
          <c:val>
            <c:numRef>
              <c:f>香港マカオ台湾の患者・海外輸入症例・無症状病原体保有者!$BZ$29:$BZ$746</c:f>
              <c:numCache>
                <c:formatCode>General</c:formatCode>
                <c:ptCount val="7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香港マカオ台湾の患者・海外輸入症例・無症状病原体保有者!$BX$29:$BX$746</c:f>
              <c:numCache>
                <c:formatCode>m"月"d"日"</c:formatCode>
                <c:ptCount val="7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numCache>
            </c:numRef>
          </c:cat>
          <c:val>
            <c:numRef>
              <c:f>香港マカオ台湾の患者・海外輸入症例・無症状病原体保有者!$CA$29:$CA$746</c:f>
              <c:numCache>
                <c:formatCode>General</c:formatCode>
                <c:ptCount val="7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香港マカオ台湾の患者・海外輸入症例・無症状病原体保有者!$CB$29:$CB$746</c:f>
              <c:numCache>
                <c:formatCode>m"月"d"日"</c:formatCode>
                <c:ptCount val="7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numCache>
            </c:numRef>
          </c:cat>
          <c:val>
            <c:numRef>
              <c:f>香港マカオ台湾の患者・海外輸入症例・無症状病原体保有者!$CC$29:$CC$746</c:f>
              <c:numCache>
                <c:formatCode>General</c:formatCode>
                <c:ptCount val="71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香港マカオ台湾の患者・海外輸入症例・無症状病原体保有者!$CB$29:$CB$746</c:f>
              <c:numCache>
                <c:formatCode>m"月"d"日"</c:formatCode>
                <c:ptCount val="7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numCache>
            </c:numRef>
          </c:cat>
          <c:val>
            <c:numRef>
              <c:f>香港マカオ台湾の患者・海外輸入症例・無症状病原体保有者!$CD$29:$CD$746</c:f>
              <c:numCache>
                <c:formatCode>General</c:formatCode>
                <c:ptCount val="7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香港マカオ台湾の患者・海外輸入症例・無症状病原体保有者!$CB$29:$CB$746</c:f>
              <c:numCache>
                <c:formatCode>m"月"d"日"</c:formatCode>
                <c:ptCount val="7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numCache>
            </c:numRef>
          </c:cat>
          <c:val>
            <c:numRef>
              <c:f>香港マカオ台湾の患者・海外輸入症例・無症状病原体保有者!$CE$29:$CE$746</c:f>
              <c:numCache>
                <c:formatCode>General</c:formatCode>
                <c:ptCount val="7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8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香港マカオ台湾の患者・海外輸入症例・無症状病原体保有者!$CI$29:$CI$746</c:f>
              <c:numCache>
                <c:formatCode>m"月"d"日"</c:formatCode>
                <c:ptCount val="7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numCache>
            </c:numRef>
          </c:cat>
          <c:val>
            <c:numRef>
              <c:f>香港マカオ台湾の患者・海外輸入症例・無症状病原体保有者!$CJ$29:$CJ$746</c:f>
              <c:numCache>
                <c:formatCode>General</c:formatCode>
                <c:ptCount val="71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香港マカオ台湾の患者・海外輸入症例・無症状病原体保有者!$CF$29:$CF$746</c:f>
              <c:numCache>
                <c:formatCode>m"月"d"日"</c:formatCode>
                <c:ptCount val="7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numCache>
            </c:numRef>
          </c:cat>
          <c:val>
            <c:numRef>
              <c:f>香港マカオ台湾の患者・海外輸入症例・無症状病原体保有者!$CG$29:$CG$746</c:f>
              <c:numCache>
                <c:formatCode>General</c:formatCode>
                <c:ptCount val="71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香港マカオ台湾の患者・海外輸入症例・無症状病原体保有者!$CF$29:$CF$746</c:f>
              <c:numCache>
                <c:formatCode>m"月"d"日"</c:formatCode>
                <c:ptCount val="7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numCache>
            </c:numRef>
          </c:cat>
          <c:val>
            <c:numRef>
              <c:f>香港マカオ台湾の患者・海外輸入症例・無症状病原体保有者!$CH$29:$CH$746</c:f>
              <c:numCache>
                <c:formatCode>General</c:formatCode>
                <c:ptCount val="7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t>死者数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香港マカオ台湾の患者・海外輸入症例・無症状病原体保有者!$CM$189:$CM$745</c:f>
              <c:numCache>
                <c:formatCode>m"月"d"日"</c:formatCode>
                <c:ptCount val="55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numCache>
            </c:numRef>
          </c:cat>
          <c:val>
            <c:numRef>
              <c:f>香港マカオ台湾の患者・海外輸入症例・無症状病原体保有者!$CN$189:$CN$745</c:f>
              <c:numCache>
                <c:formatCode>General</c:formatCode>
                <c:ptCount val="55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371928</xdr:colOff>
      <xdr:row>15</xdr:row>
      <xdr:rowOff>81643</xdr:rowOff>
    </xdr:from>
    <xdr:to>
      <xdr:col>16</xdr:col>
      <xdr:colOff>308428</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57"/>
  <sheetViews>
    <sheetView zoomScaleNormal="100" workbookViewId="0">
      <pane xSplit="2" ySplit="5" topLeftCell="C736" activePane="bottomRight" state="frozen"/>
      <selection pane="topRight" activeCell="C1" sqref="C1"/>
      <selection pane="bottomLeft" activeCell="A8" sqref="A8"/>
      <selection pane="bottomRight" activeCell="C745" sqref="C74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6" t="s">
        <v>78</v>
      </c>
      <c r="D1" s="296"/>
      <c r="E1" s="296"/>
      <c r="F1" s="296"/>
      <c r="G1" s="296"/>
      <c r="H1" s="296"/>
      <c r="I1" s="296"/>
      <c r="J1" s="296"/>
      <c r="K1" s="296"/>
      <c r="L1" s="296"/>
      <c r="M1" s="296"/>
      <c r="N1" s="296"/>
      <c r="O1" s="296"/>
      <c r="P1" s="87"/>
      <c r="Q1" s="87"/>
      <c r="R1" s="87"/>
      <c r="S1" s="87"/>
      <c r="T1" s="87"/>
      <c r="U1" s="86">
        <v>44569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26</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26</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26</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26</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26</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26</v>
      </c>
      <c r="AE740" s="1">
        <f t="shared" ref="AE740" si="3736">+B740</f>
        <v>44563</v>
      </c>
      <c r="AF740" s="293">
        <f>+G740-香港マカオ台湾の患者・海外輸入症例・無症状病原体保有者!B745</f>
        <v>161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26</v>
      </c>
      <c r="AE741" s="1">
        <f t="shared" ref="AE741" si="3748">+B741</f>
        <v>44564</v>
      </c>
      <c r="AF741" s="293">
        <f>+G741-香港マカオ台湾の患者・海外輸入症例・無症状病原体保有者!B746</f>
        <v>175</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26</v>
      </c>
      <c r="AE742" s="1">
        <f t="shared" ref="AE742" si="3760">+B742</f>
        <v>44565</v>
      </c>
      <c r="AF742" s="293">
        <f>+G742-香港マカオ台湾の患者・海外輸入症例・無症状病原体保有者!B747</f>
        <v>91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26</v>
      </c>
      <c r="AE743" s="1">
        <f t="shared" ref="AE743" si="3772">+B743</f>
        <v>44566</v>
      </c>
      <c r="AF743" s="293">
        <f>+G743-香港マカオ台湾の患者・海外輸入症例・無症状病原体保有者!B748</f>
        <v>-643</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X745" si="3780">+G744</f>
        <v>174</v>
      </c>
      <c r="Y744">
        <f t="shared" ref="Y744" si="3781">+H744</f>
        <v>103295</v>
      </c>
      <c r="Z744" s="123">
        <f t="shared" ref="Z744" si="3782">+B744</f>
        <v>44567</v>
      </c>
      <c r="AA744">
        <f t="shared" ref="AA744" si="3783">+L744</f>
        <v>0</v>
      </c>
      <c r="AB744">
        <f t="shared" ref="AB744" si="3784">+M744</f>
        <v>4636</v>
      </c>
      <c r="AC744">
        <v>26</v>
      </c>
      <c r="AE744" s="1">
        <f t="shared" ref="AE744" si="3785">+B744</f>
        <v>44567</v>
      </c>
      <c r="AF744" s="293">
        <f>+G744-香港マカオ台湾の患者・海外輸入症例・無症状病原体保有者!B749</f>
        <v>174</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26</v>
      </c>
      <c r="AE745" s="1">
        <f t="shared" ref="AE745" si="3798">+B745</f>
        <v>44568</v>
      </c>
      <c r="AF745" s="293">
        <f>+G745-香港マカオ台湾の患者・海外輸入症例・無症状病原体保有者!B750</f>
        <v>159</v>
      </c>
    </row>
    <row r="746" spans="2:32" x14ac:dyDescent="0.55000000000000004">
      <c r="B746" s="220"/>
      <c r="C746" s="48"/>
      <c r="D746" s="84"/>
      <c r="E746" s="110"/>
      <c r="F746" s="57"/>
      <c r="G746" s="48"/>
      <c r="H746" s="89"/>
      <c r="I746" s="89"/>
      <c r="J746" s="48"/>
      <c r="K746" s="56"/>
      <c r="L746" s="48"/>
      <c r="M746" s="89"/>
      <c r="N746" s="48"/>
      <c r="O746" s="89"/>
      <c r="P746" s="111"/>
      <c r="Q746" s="57"/>
      <c r="R746" s="48"/>
      <c r="S746" s="118"/>
      <c r="T746" s="57"/>
      <c r="U746" s="78"/>
      <c r="W746" s="1"/>
      <c r="X746" s="122"/>
      <c r="Z746" s="123"/>
      <c r="AE746" s="1"/>
      <c r="AF746" s="293"/>
    </row>
    <row r="747" spans="2:32" ht="18.5" thickBot="1" x14ac:dyDescent="0.6">
      <c r="B747" s="66"/>
      <c r="C747" s="59"/>
      <c r="D747" s="49"/>
      <c r="E747" s="61"/>
      <c r="F747" s="60"/>
      <c r="G747" s="48"/>
      <c r="H747" s="89"/>
      <c r="I747" s="89"/>
      <c r="J747" s="59"/>
      <c r="K747" s="56"/>
      <c r="L747" s="48"/>
      <c r="M747" s="89"/>
      <c r="N747" s="48"/>
      <c r="O747" s="89"/>
      <c r="P747" s="111"/>
      <c r="Q747" s="60"/>
      <c r="R747" s="48"/>
      <c r="S747" s="60"/>
      <c r="T747" s="60"/>
      <c r="U747" s="78"/>
      <c r="W747" s="1"/>
      <c r="X747" s="122"/>
      <c r="Z747" s="123"/>
      <c r="AE747" s="1"/>
      <c r="AF747" s="293"/>
    </row>
    <row r="748" spans="2:32" ht="9.5" customHeight="1" thickBot="1" x14ac:dyDescent="0.6">
      <c r="B748" s="66"/>
      <c r="C748" s="79"/>
      <c r="D748" s="80"/>
      <c r="E748" s="82"/>
      <c r="F748" s="95"/>
      <c r="G748" s="79"/>
      <c r="H748" s="82"/>
      <c r="I748" s="82"/>
      <c r="J748" s="79"/>
      <c r="K748" s="82"/>
      <c r="L748" s="79"/>
      <c r="M748" s="82"/>
      <c r="N748" s="83"/>
      <c r="O748" s="81"/>
      <c r="P748" s="94"/>
      <c r="Q748" s="95"/>
      <c r="R748" s="120"/>
      <c r="S748" s="95"/>
      <c r="T748" s="95"/>
      <c r="U748" s="67"/>
    </row>
    <row r="750" spans="2:32" ht="13" customHeight="1" x14ac:dyDescent="0.55000000000000004">
      <c r="E750" s="112"/>
      <c r="F750" s="113"/>
      <c r="G750" s="112" t="s">
        <v>80</v>
      </c>
      <c r="H750" s="113"/>
      <c r="I750" s="113"/>
      <c r="J750" s="113"/>
      <c r="U750" s="72"/>
    </row>
    <row r="751" spans="2:32" ht="13" customHeight="1" x14ac:dyDescent="0.55000000000000004">
      <c r="E751" s="112" t="s">
        <v>98</v>
      </c>
      <c r="F751" s="113"/>
      <c r="G751" s="294" t="s">
        <v>79</v>
      </c>
      <c r="H751" s="295"/>
      <c r="I751" s="112" t="s">
        <v>106</v>
      </c>
      <c r="J751" s="113"/>
    </row>
    <row r="752" spans="2:32" ht="13" customHeight="1" x14ac:dyDescent="0.55000000000000004">
      <c r="B752" s="129"/>
      <c r="E752" s="114" t="s">
        <v>108</v>
      </c>
      <c r="F752" s="113"/>
      <c r="G752" s="115"/>
      <c r="H752" s="115"/>
      <c r="I752" s="112" t="s">
        <v>107</v>
      </c>
      <c r="J752" s="113"/>
    </row>
    <row r="753" spans="5:10" ht="18.5" customHeight="1" x14ac:dyDescent="0.55000000000000004">
      <c r="E753" s="112" t="s">
        <v>96</v>
      </c>
      <c r="F753" s="113"/>
      <c r="G753" s="112" t="s">
        <v>97</v>
      </c>
      <c r="H753" s="113"/>
      <c r="I753" s="113"/>
      <c r="J753" s="113"/>
    </row>
    <row r="754" spans="5:10" ht="13" customHeight="1" x14ac:dyDescent="0.55000000000000004">
      <c r="E754" s="112" t="s">
        <v>98</v>
      </c>
      <c r="F754" s="113"/>
      <c r="G754" s="112" t="s">
        <v>99</v>
      </c>
      <c r="H754" s="113"/>
      <c r="I754" s="113"/>
      <c r="J754" s="113"/>
    </row>
    <row r="755" spans="5:10" ht="13" customHeight="1" x14ac:dyDescent="0.55000000000000004">
      <c r="E755" s="112" t="s">
        <v>98</v>
      </c>
      <c r="F755" s="113"/>
      <c r="G755" s="112" t="s">
        <v>100</v>
      </c>
      <c r="H755" s="113"/>
      <c r="I755" s="113"/>
      <c r="J755" s="113"/>
    </row>
    <row r="756" spans="5:10" ht="13" customHeight="1" x14ac:dyDescent="0.55000000000000004">
      <c r="E756" s="112" t="s">
        <v>101</v>
      </c>
      <c r="F756" s="113"/>
      <c r="G756" s="112" t="s">
        <v>102</v>
      </c>
      <c r="H756" s="113"/>
      <c r="I756" s="113"/>
      <c r="J756" s="113"/>
    </row>
    <row r="757" spans="5:10" ht="13" customHeight="1" x14ac:dyDescent="0.55000000000000004">
      <c r="E757" s="112" t="s">
        <v>103</v>
      </c>
      <c r="F757" s="113"/>
      <c r="G757" s="112" t="s">
        <v>104</v>
      </c>
      <c r="H757" s="113"/>
      <c r="I757" s="113"/>
      <c r="J757" s="113"/>
    </row>
  </sheetData>
  <mergeCells count="12">
    <mergeCell ref="G751:H75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50"/>
  <sheetViews>
    <sheetView topLeftCell="A6" zoomScale="96" zoomScaleNormal="96" workbookViewId="0">
      <pane xSplit="1" ySplit="2" topLeftCell="B734" activePane="bottomRight" state="frozen"/>
      <selection activeCell="A6" sqref="A6"/>
      <selection pane="topRight" activeCell="B6" sqref="B6"/>
      <selection pane="bottomLeft" activeCell="A8" sqref="A8"/>
      <selection pane="bottomRight" activeCell="B745" sqref="B745"/>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4" t="s">
        <v>130</v>
      </c>
      <c r="C4" s="325"/>
      <c r="D4" s="325"/>
      <c r="E4" s="325"/>
      <c r="F4" s="325"/>
      <c r="G4" s="325"/>
      <c r="H4" s="325"/>
      <c r="I4" s="325"/>
      <c r="J4" s="325"/>
      <c r="K4" s="326"/>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0"/>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4"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0"/>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8"/>
      <c r="B7" s="140" t="s">
        <v>133</v>
      </c>
      <c r="C7" s="132" t="s">
        <v>9</v>
      </c>
      <c r="D7" s="334"/>
      <c r="E7" s="338"/>
      <c r="F7" s="334"/>
      <c r="G7" s="334"/>
      <c r="H7" s="334"/>
      <c r="I7" s="334"/>
      <c r="J7" s="334"/>
      <c r="K7" s="341"/>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8"/>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5" t="s">
        <v>176</v>
      </c>
      <c r="AY7" s="315"/>
      <c r="AZ7" s="315"/>
      <c r="BA7" s="315"/>
      <c r="BB7" s="315"/>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4"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4" si="6311">+AW669+1</f>
        <v>509</v>
      </c>
      <c r="AX670" s="236">
        <f t="shared" si="6281"/>
        <v>44494</v>
      </c>
      <c r="AY670" s="6">
        <v>3</v>
      </c>
      <c r="AZ670" s="237">
        <f t="shared" si="5001"/>
        <v>436</v>
      </c>
      <c r="BA670" s="237">
        <f t="shared" ref="BA670:BA744" si="6312">+BA666+1</f>
        <v>375</v>
      </c>
      <c r="BB670" s="129">
        <v>0</v>
      </c>
      <c r="BC670" s="27">
        <f t="shared" si="5075"/>
        <v>967</v>
      </c>
      <c r="BD670" s="237">
        <f t="shared" ref="BD670:BD744"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v>44565</v>
      </c>
      <c r="B741" s="239">
        <v>50</v>
      </c>
      <c r="C741" s="153">
        <f t="shared" ref="C741" si="10280">+B741+C740</f>
        <v>11376</v>
      </c>
      <c r="D741" s="153">
        <f t="shared" ref="D741" si="10281">+C741-F741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82">+A741</f>
        <v>44565</v>
      </c>
      <c r="AA741" s="229">
        <f t="shared" ref="AA741" si="10283">+AF741+AL741+AR741</f>
        <v>29898</v>
      </c>
      <c r="AB741" s="229">
        <f t="shared" ref="AB741" si="10284">+AH741+AN741+AT741</f>
        <v>26047</v>
      </c>
      <c r="AC741" s="230">
        <f t="shared" ref="AC741" si="10285">+AJ741+AP741+AV741</f>
        <v>1063</v>
      </c>
      <c r="AD741" s="182">
        <f t="shared" ref="AD741" si="10286">+AF741-AF740</f>
        <v>13</v>
      </c>
      <c r="AE741" s="242">
        <f t="shared" ref="AE741" si="10287">+AE740+AD741</f>
        <v>11485</v>
      </c>
      <c r="AF741" s="154">
        <v>12690</v>
      </c>
      <c r="AG741" s="183">
        <f t="shared" ref="AG741" si="10288">+AH741-AH740</f>
        <v>9</v>
      </c>
      <c r="AH741" s="154">
        <v>12228</v>
      </c>
      <c r="AI741" s="183">
        <v>0</v>
      </c>
      <c r="AJ741" s="184">
        <v>213</v>
      </c>
      <c r="AK741" s="185">
        <f t="shared" ref="AK741" si="10289">+AL741-AL740</f>
        <v>0</v>
      </c>
      <c r="AL741" s="154">
        <v>79</v>
      </c>
      <c r="AM741" s="183">
        <f t="shared" ref="AM741" si="10290">+AN741-AN740</f>
        <v>0</v>
      </c>
      <c r="AN741" s="154">
        <v>77</v>
      </c>
      <c r="AO741" s="183">
        <f t="shared" ref="AO741" si="10291">+AP741-AP740</f>
        <v>0</v>
      </c>
      <c r="AP741" s="186">
        <v>0</v>
      </c>
      <c r="AQ741" s="185">
        <f t="shared" ref="AQ741:AQ742" si="10292">+AR741-AR740</f>
        <v>34</v>
      </c>
      <c r="AR741" s="154">
        <v>17129</v>
      </c>
      <c r="AS741" s="183">
        <f t="shared" ref="AS741" si="10293">+AT741-AT740</f>
        <v>0</v>
      </c>
      <c r="AT741" s="154">
        <v>13742</v>
      </c>
      <c r="AU741" s="183">
        <f t="shared" ref="AU741" si="10294">+AV741-AV740</f>
        <v>0</v>
      </c>
      <c r="AV741" s="187">
        <v>850</v>
      </c>
      <c r="AW741" s="237">
        <f t="shared" si="6311"/>
        <v>580</v>
      </c>
      <c r="AX741" s="236">
        <f t="shared" ref="AX741" si="10295">+A741</f>
        <v>44565</v>
      </c>
      <c r="AY741" s="6">
        <v>0</v>
      </c>
      <c r="AZ741" s="237">
        <f t="shared" ref="AZ741" si="10296">+AZ740+AY741</f>
        <v>468</v>
      </c>
      <c r="BA741" s="237">
        <f t="shared" si="6312"/>
        <v>392</v>
      </c>
      <c r="BB741" s="129">
        <v>0</v>
      </c>
      <c r="BC741" s="27">
        <f t="shared" ref="BC741" si="10297">+BC740+BB741</f>
        <v>1104</v>
      </c>
      <c r="BD741" s="237">
        <f t="shared" si="6313"/>
        <v>427</v>
      </c>
      <c r="BE741" s="228">
        <f t="shared" ref="BE741" si="10298">+Z741</f>
        <v>44565</v>
      </c>
      <c r="BF741" s="131">
        <f t="shared" ref="BF741" si="10299">+B741</f>
        <v>50</v>
      </c>
      <c r="BG741" s="131">
        <f t="shared" ref="BG741" si="10300">+BI741</f>
        <v>11376</v>
      </c>
      <c r="BH741" s="228">
        <f t="shared" ref="BH741" si="10301">+A741</f>
        <v>44565</v>
      </c>
      <c r="BI741" s="131">
        <f t="shared" ref="BI741" si="10302">+C741</f>
        <v>11376</v>
      </c>
      <c r="BJ741" s="1">
        <f t="shared" ref="BJ741" si="10303">+BE741</f>
        <v>44565</v>
      </c>
      <c r="BK741">
        <f t="shared" ref="BK741" si="10304">+BM741-BL741</f>
        <v>22</v>
      </c>
      <c r="BL741">
        <f t="shared" ref="BL741" si="10305">+M741</f>
        <v>49</v>
      </c>
      <c r="BM741">
        <f t="shared" ref="BM741" si="10306">+L741</f>
        <v>71</v>
      </c>
      <c r="BN741" s="1">
        <f t="shared" ref="BN741" si="10307">+BJ741</f>
        <v>44565</v>
      </c>
      <c r="BO741">
        <f t="shared" ref="BO741" si="10308">+BO737+BM741</f>
        <v>11633</v>
      </c>
      <c r="BP741">
        <f t="shared" ref="BP741" si="10309">+BP737+BL741</f>
        <v>6852</v>
      </c>
      <c r="BQ741" s="178">
        <f t="shared" ref="BQ741" si="10310">+A741</f>
        <v>44565</v>
      </c>
      <c r="BR741">
        <f t="shared" ref="BR741" si="10311">+AF741</f>
        <v>12690</v>
      </c>
      <c r="BS741">
        <f t="shared" ref="BS741" si="10312">+AH741</f>
        <v>12228</v>
      </c>
      <c r="BT741">
        <f t="shared" ref="BT741" si="10313">+AJ741</f>
        <v>213</v>
      </c>
      <c r="BU741">
        <v>15</v>
      </c>
      <c r="BV741">
        <f t="shared" ref="BV741" si="10314">+AD741</f>
        <v>13</v>
      </c>
      <c r="BW741">
        <f t="shared" ref="BW741" si="10315">+BW737+BV741</f>
        <v>978</v>
      </c>
      <c r="BX741" s="178">
        <f t="shared" ref="BX741" si="10316">+A741</f>
        <v>44565</v>
      </c>
      <c r="BY741">
        <f t="shared" ref="BY741" si="10317">+AL741</f>
        <v>79</v>
      </c>
      <c r="BZ741">
        <f t="shared" ref="BZ741" si="10318">+AN741</f>
        <v>77</v>
      </c>
      <c r="CA741">
        <f t="shared" ref="CA741" si="10319">+AP741</f>
        <v>0</v>
      </c>
      <c r="CB741" s="178">
        <f t="shared" ref="CB741" si="10320">+A741</f>
        <v>44565</v>
      </c>
      <c r="CC741">
        <f t="shared" ref="CC741" si="10321">+AR741</f>
        <v>17129</v>
      </c>
      <c r="CD741">
        <f t="shared" ref="CD741" si="10322">+AT741</f>
        <v>13742</v>
      </c>
      <c r="CE741">
        <f t="shared" ref="CE741" si="10323">+AV741</f>
        <v>850</v>
      </c>
      <c r="CF741" s="178">
        <f t="shared" ref="CF741" si="10324">+A741</f>
        <v>44565</v>
      </c>
      <c r="CG741">
        <f t="shared" ref="CG741" si="10325">+AD741</f>
        <v>13</v>
      </c>
      <c r="CH741">
        <f t="shared" ref="CH741" si="10326">+AG741</f>
        <v>9</v>
      </c>
      <c r="CI741" s="178">
        <f t="shared" ref="CI741" si="10327">+A741</f>
        <v>44565</v>
      </c>
      <c r="CJ741">
        <f t="shared" ref="CJ741" si="10328">+AI741</f>
        <v>0</v>
      </c>
      <c r="CK741" s="1">
        <f t="shared" ref="CK741" si="10329">+Z741</f>
        <v>44565</v>
      </c>
      <c r="CL741" s="281">
        <f t="shared" ref="CL741" si="10330">+AD741</f>
        <v>13</v>
      </c>
      <c r="CM741" s="1">
        <f t="shared" ref="CM741" si="10331">+Z741</f>
        <v>44565</v>
      </c>
      <c r="CN741" s="282">
        <f t="shared" ref="CN741" si="10332">+AI741</f>
        <v>0</v>
      </c>
      <c r="CO741" s="178">
        <f t="shared" ref="CO741" si="10333">+A741</f>
        <v>44565</v>
      </c>
      <c r="CP741">
        <f t="shared" ref="CP741" si="10334">+AQ741</f>
        <v>34</v>
      </c>
      <c r="CQ741">
        <f t="shared" ref="CQ741" si="10335">+AU741</f>
        <v>0</v>
      </c>
      <c r="CR741">
        <f t="shared" ref="CR741" si="10336">+AS741</f>
        <v>0</v>
      </c>
    </row>
    <row r="742" spans="1:96" ht="18" customHeight="1" x14ac:dyDescent="0.55000000000000004">
      <c r="A742" s="178">
        <v>44566</v>
      </c>
      <c r="B742" s="239">
        <v>57</v>
      </c>
      <c r="C742" s="153">
        <f t="shared" ref="C742" si="10337">+B742+C741</f>
        <v>11433</v>
      </c>
      <c r="D742" s="153">
        <f t="shared" ref="D742" si="10338">+C742-F742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9">+A742</f>
        <v>44566</v>
      </c>
      <c r="AA742" s="229">
        <f t="shared" ref="AA742" si="10340">+AF742+AL742+AR742</f>
        <v>29942</v>
      </c>
      <c r="AB742" s="229">
        <f t="shared" ref="AB742" si="10341">+AH742+AN742+AT742</f>
        <v>26049</v>
      </c>
      <c r="AC742" s="230">
        <f t="shared" ref="AC742" si="10342">+AJ742+AP742+AV742</f>
        <v>1063</v>
      </c>
      <c r="AD742" s="182">
        <f t="shared" ref="AD742" si="10343">+AF742-AF741</f>
        <v>18</v>
      </c>
      <c r="AE742" s="242">
        <f t="shared" ref="AE742" si="10344">+AE741+AD742</f>
        <v>11503</v>
      </c>
      <c r="AF742" s="154">
        <v>12708</v>
      </c>
      <c r="AG742" s="183">
        <f t="shared" ref="AG742" si="10345">+AH742-AH741</f>
        <v>2</v>
      </c>
      <c r="AH742" s="154">
        <v>12230</v>
      </c>
      <c r="AI742" s="183">
        <v>0</v>
      </c>
      <c r="AJ742" s="184">
        <v>213</v>
      </c>
      <c r="AK742" s="185">
        <f t="shared" ref="AK742" si="10346">+AL742-AL741</f>
        <v>0</v>
      </c>
      <c r="AL742" s="154">
        <v>79</v>
      </c>
      <c r="AM742" s="183">
        <f t="shared" ref="AM742" si="10347">+AN742-AN741</f>
        <v>0</v>
      </c>
      <c r="AN742" s="154">
        <v>77</v>
      </c>
      <c r="AO742" s="183">
        <f t="shared" ref="AO742" si="10348">+AP742-AP741</f>
        <v>0</v>
      </c>
      <c r="AP742" s="186">
        <v>0</v>
      </c>
      <c r="AQ742" s="185">
        <f t="shared" si="10292"/>
        <v>26</v>
      </c>
      <c r="AR742" s="154">
        <v>17155</v>
      </c>
      <c r="AS742" s="183">
        <f t="shared" ref="AS742" si="10349">+AT742-AT741</f>
        <v>0</v>
      </c>
      <c r="AT742" s="154">
        <v>13742</v>
      </c>
      <c r="AU742" s="183">
        <f t="shared" ref="AU742" si="10350">+AV742-AV741</f>
        <v>0</v>
      </c>
      <c r="AV742" s="187">
        <v>850</v>
      </c>
      <c r="AW742" s="237">
        <f t="shared" si="6311"/>
        <v>581</v>
      </c>
      <c r="AX742" s="236">
        <f t="shared" ref="AX742" si="10351">+A742</f>
        <v>44566</v>
      </c>
      <c r="AY742" s="6">
        <v>0</v>
      </c>
      <c r="AZ742" s="237">
        <f t="shared" ref="AZ742" si="10352">+AZ741+AY742</f>
        <v>468</v>
      </c>
      <c r="BA742" s="237">
        <f t="shared" si="6312"/>
        <v>393</v>
      </c>
      <c r="BB742" s="129">
        <v>0</v>
      </c>
      <c r="BC742" s="27">
        <f t="shared" ref="BC742" si="10353">+BC741+BB742</f>
        <v>1104</v>
      </c>
      <c r="BD742" s="237">
        <f t="shared" si="6313"/>
        <v>428</v>
      </c>
      <c r="BE742" s="228">
        <f t="shared" ref="BE742" si="10354">+Z742</f>
        <v>44566</v>
      </c>
      <c r="BF742" s="131">
        <f t="shared" ref="BF742" si="10355">+B742</f>
        <v>57</v>
      </c>
      <c r="BG742" s="131">
        <f t="shared" ref="BG742" si="10356">+BI742</f>
        <v>11433</v>
      </c>
      <c r="BH742" s="228">
        <f t="shared" ref="BH742" si="10357">+A742</f>
        <v>44566</v>
      </c>
      <c r="BI742" s="131">
        <f t="shared" ref="BI742" si="10358">+C742</f>
        <v>11433</v>
      </c>
      <c r="BJ742" s="1">
        <f t="shared" ref="BJ742" si="10359">+BE742</f>
        <v>44566</v>
      </c>
      <c r="BK742">
        <f t="shared" ref="BK742" si="10360">+BM742-BL742</f>
        <v>10</v>
      </c>
      <c r="BL742">
        <f t="shared" ref="BL742" si="10361">+M742</f>
        <v>35</v>
      </c>
      <c r="BM742">
        <f t="shared" ref="BM742" si="10362">+L742</f>
        <v>45</v>
      </c>
      <c r="BN742" s="1">
        <f t="shared" ref="BN742" si="10363">+BJ742</f>
        <v>44566</v>
      </c>
      <c r="BO742">
        <f t="shared" ref="BO742" si="10364">+BO738+BM742</f>
        <v>11573</v>
      </c>
      <c r="BP742">
        <f t="shared" ref="BP742" si="10365">+BP738+BL742</f>
        <v>6788</v>
      </c>
      <c r="BQ742" s="178">
        <f t="shared" ref="BQ742" si="10366">+A742</f>
        <v>44566</v>
      </c>
      <c r="BR742">
        <f t="shared" ref="BR742" si="10367">+AF742</f>
        <v>12708</v>
      </c>
      <c r="BS742">
        <f t="shared" ref="BS742" si="10368">+AH742</f>
        <v>12230</v>
      </c>
      <c r="BT742">
        <f t="shared" ref="BT742" si="10369">+AJ742</f>
        <v>213</v>
      </c>
      <c r="BU742">
        <v>15</v>
      </c>
      <c r="BV742">
        <f t="shared" ref="BV742" si="10370">+AD742</f>
        <v>18</v>
      </c>
      <c r="BW742">
        <f t="shared" ref="BW742" si="10371">+BW738+BV742</f>
        <v>1000</v>
      </c>
      <c r="BX742" s="178">
        <f t="shared" ref="BX742" si="10372">+A742</f>
        <v>44566</v>
      </c>
      <c r="BY742">
        <f t="shared" ref="BY742" si="10373">+AL742</f>
        <v>79</v>
      </c>
      <c r="BZ742">
        <f t="shared" ref="BZ742" si="10374">+AN742</f>
        <v>77</v>
      </c>
      <c r="CA742">
        <f t="shared" ref="CA742" si="10375">+AP742</f>
        <v>0</v>
      </c>
      <c r="CB742" s="178">
        <f t="shared" ref="CB742" si="10376">+A742</f>
        <v>44566</v>
      </c>
      <c r="CC742">
        <f t="shared" ref="CC742" si="10377">+AR742</f>
        <v>17155</v>
      </c>
      <c r="CD742">
        <f t="shared" ref="CD742" si="10378">+AT742</f>
        <v>13742</v>
      </c>
      <c r="CE742">
        <f t="shared" ref="CE742" si="10379">+AV742</f>
        <v>850</v>
      </c>
      <c r="CF742" s="178">
        <f t="shared" ref="CF742" si="10380">+A742</f>
        <v>44566</v>
      </c>
      <c r="CG742">
        <f t="shared" ref="CG742" si="10381">+AD742</f>
        <v>18</v>
      </c>
      <c r="CH742">
        <f t="shared" ref="CH742" si="10382">+AG742</f>
        <v>2</v>
      </c>
      <c r="CI742" s="178">
        <f t="shared" ref="CI742" si="10383">+A742</f>
        <v>44566</v>
      </c>
      <c r="CJ742">
        <f t="shared" ref="CJ742" si="10384">+AI742</f>
        <v>0</v>
      </c>
      <c r="CK742" s="1">
        <f t="shared" ref="CK742" si="10385">+Z742</f>
        <v>44566</v>
      </c>
      <c r="CL742" s="281">
        <f t="shared" ref="CL742" si="10386">+AD742</f>
        <v>18</v>
      </c>
      <c r="CM742" s="1">
        <f t="shared" ref="CM742" si="10387">+Z742</f>
        <v>44566</v>
      </c>
      <c r="CN742" s="282">
        <f t="shared" ref="CN742" si="10388">+AI742</f>
        <v>0</v>
      </c>
      <c r="CO742" s="178">
        <f t="shared" ref="CO742" si="10389">+A742</f>
        <v>44566</v>
      </c>
      <c r="CP742">
        <f t="shared" ref="CP742" si="10390">+AQ742</f>
        <v>26</v>
      </c>
      <c r="CQ742">
        <f t="shared" ref="CQ742" si="10391">+AU742</f>
        <v>0</v>
      </c>
      <c r="CR742">
        <f t="shared" ref="CR742" si="10392">+AS742</f>
        <v>0</v>
      </c>
    </row>
    <row r="743" spans="1:96" ht="18" customHeight="1" x14ac:dyDescent="0.55000000000000004">
      <c r="A743" s="178">
        <v>44567</v>
      </c>
      <c r="B743" s="239">
        <v>58</v>
      </c>
      <c r="C743" s="153">
        <f t="shared" ref="C743" si="10393">+B743+C742</f>
        <v>11491</v>
      </c>
      <c r="D743" s="153">
        <f t="shared" ref="D743" si="10394">+C743-F743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95">+A743</f>
        <v>44567</v>
      </c>
      <c r="AA743" s="229">
        <f t="shared" ref="AA743" si="10396">+AF743+AL743+AR743</f>
        <v>30009</v>
      </c>
      <c r="AB743" s="229">
        <f t="shared" ref="AB743" si="10397">+AH743+AN743+AT743</f>
        <v>26054</v>
      </c>
      <c r="AC743" s="230">
        <f t="shared" ref="AC743" si="10398">+AJ743+AP743+AV743</f>
        <v>1063</v>
      </c>
      <c r="AD743" s="182">
        <f t="shared" ref="AD743" si="10399">+AF743-AF742</f>
        <v>24</v>
      </c>
      <c r="AE743" s="242">
        <f t="shared" ref="AE743" si="10400">+AE742+AD743</f>
        <v>11527</v>
      </c>
      <c r="AF743" s="154">
        <v>12732</v>
      </c>
      <c r="AG743" s="183">
        <f t="shared" ref="AG743:AG744" si="10401">+AH743-AH742</f>
        <v>5</v>
      </c>
      <c r="AH743" s="154">
        <v>12235</v>
      </c>
      <c r="AI743" s="183">
        <v>0</v>
      </c>
      <c r="AJ743" s="184">
        <v>213</v>
      </c>
      <c r="AK743" s="185">
        <f t="shared" ref="AK743" si="10402">+AL743-AL742</f>
        <v>0</v>
      </c>
      <c r="AL743" s="154">
        <v>79</v>
      </c>
      <c r="AM743" s="183">
        <f t="shared" ref="AM743" si="10403">+AN743-AN742</f>
        <v>0</v>
      </c>
      <c r="AN743" s="154">
        <v>77</v>
      </c>
      <c r="AO743" s="183">
        <f t="shared" ref="AO743" si="10404">+AP743-AP742</f>
        <v>0</v>
      </c>
      <c r="AP743" s="186">
        <v>0</v>
      </c>
      <c r="AQ743" s="185">
        <f t="shared" ref="AQ743" si="10405">+AR743-AR742</f>
        <v>43</v>
      </c>
      <c r="AR743" s="154">
        <v>17198</v>
      </c>
      <c r="AS743" s="183">
        <f t="shared" ref="AS743" si="10406">+AT743-AT742</f>
        <v>0</v>
      </c>
      <c r="AT743" s="154">
        <v>13742</v>
      </c>
      <c r="AU743" s="183">
        <f t="shared" ref="AU743" si="10407">+AV743-AV742</f>
        <v>0</v>
      </c>
      <c r="AV743" s="187">
        <v>850</v>
      </c>
      <c r="AW743" s="237">
        <f t="shared" si="6311"/>
        <v>582</v>
      </c>
      <c r="AX743" s="236">
        <f t="shared" ref="AX743" si="10408">+A743</f>
        <v>44567</v>
      </c>
      <c r="AY743" s="6">
        <v>0</v>
      </c>
      <c r="AZ743" s="237">
        <f t="shared" ref="AZ743" si="10409">+AZ742+AY743</f>
        <v>468</v>
      </c>
      <c r="BA743" s="237">
        <f t="shared" si="6312"/>
        <v>391</v>
      </c>
      <c r="BB743" s="129">
        <v>0</v>
      </c>
      <c r="BC743" s="27">
        <f t="shared" ref="BC743" si="10410">+BC742+BB743</f>
        <v>1104</v>
      </c>
      <c r="BD743" s="237">
        <f t="shared" si="6313"/>
        <v>426</v>
      </c>
      <c r="BE743" s="228">
        <f t="shared" ref="BE743" si="10411">+Z743</f>
        <v>44567</v>
      </c>
      <c r="BF743" s="131">
        <f t="shared" ref="BF743" si="10412">+B743</f>
        <v>58</v>
      </c>
      <c r="BG743" s="131">
        <f t="shared" ref="BG743" si="10413">+BI743</f>
        <v>11491</v>
      </c>
      <c r="BH743" s="228">
        <f t="shared" ref="BH743" si="10414">+A743</f>
        <v>44567</v>
      </c>
      <c r="BI743" s="131">
        <f t="shared" ref="BI743" si="10415">+C743</f>
        <v>11491</v>
      </c>
      <c r="BJ743" s="1">
        <f t="shared" ref="BJ743" si="10416">+BE743</f>
        <v>44567</v>
      </c>
      <c r="BK743">
        <f t="shared" ref="BK743" si="10417">+BM743-BL743</f>
        <v>3</v>
      </c>
      <c r="BL743">
        <f t="shared" ref="BL743" si="10418">+M743</f>
        <v>42</v>
      </c>
      <c r="BM743">
        <f t="shared" ref="BM743" si="10419">+L743</f>
        <v>45</v>
      </c>
      <c r="BN743" s="1">
        <f t="shared" ref="BN743" si="10420">+BJ743</f>
        <v>44567</v>
      </c>
      <c r="BO743">
        <f t="shared" ref="BO743" si="10421">+BO739+BM743</f>
        <v>11535</v>
      </c>
      <c r="BP743">
        <f t="shared" ref="BP743" si="10422">+BP739+BL743</f>
        <v>6762</v>
      </c>
      <c r="BQ743" s="178">
        <f t="shared" ref="BQ743" si="10423">+A743</f>
        <v>44567</v>
      </c>
      <c r="BR743">
        <f t="shared" ref="BR743" si="10424">+AF743</f>
        <v>12732</v>
      </c>
      <c r="BS743">
        <f t="shared" ref="BS743" si="10425">+AH743</f>
        <v>12235</v>
      </c>
      <c r="BT743">
        <f t="shared" ref="BT743" si="10426">+AJ743</f>
        <v>213</v>
      </c>
      <c r="BU743">
        <v>15</v>
      </c>
      <c r="BV743">
        <f t="shared" ref="BV743" si="10427">+AD743</f>
        <v>24</v>
      </c>
      <c r="BW743">
        <f t="shared" ref="BW743" si="10428">+BW739+BV743</f>
        <v>1025</v>
      </c>
      <c r="BX743" s="178">
        <f t="shared" ref="BX743" si="10429">+A743</f>
        <v>44567</v>
      </c>
      <c r="BY743">
        <f t="shared" ref="BY743" si="10430">+AL743</f>
        <v>79</v>
      </c>
      <c r="BZ743">
        <f t="shared" ref="BZ743" si="10431">+AN743</f>
        <v>77</v>
      </c>
      <c r="CA743">
        <f t="shared" ref="CA743" si="10432">+AP743</f>
        <v>0</v>
      </c>
      <c r="CB743" s="178">
        <f t="shared" ref="CB743" si="10433">+A743</f>
        <v>44567</v>
      </c>
      <c r="CC743">
        <f t="shared" ref="CC743" si="10434">+AR743</f>
        <v>17198</v>
      </c>
      <c r="CD743">
        <f t="shared" ref="CD743" si="10435">+AT743</f>
        <v>13742</v>
      </c>
      <c r="CE743">
        <f t="shared" ref="CE743" si="10436">+AV743</f>
        <v>850</v>
      </c>
      <c r="CF743" s="178">
        <f t="shared" ref="CF743" si="10437">+A743</f>
        <v>44567</v>
      </c>
      <c r="CG743">
        <f t="shared" ref="CG743" si="10438">+AD743</f>
        <v>24</v>
      </c>
      <c r="CH743">
        <f t="shared" ref="CH743" si="10439">+AG743</f>
        <v>5</v>
      </c>
      <c r="CI743" s="178">
        <f t="shared" ref="CI743" si="10440">+A743</f>
        <v>44567</v>
      </c>
      <c r="CJ743">
        <f t="shared" ref="CJ743" si="10441">+AI743</f>
        <v>0</v>
      </c>
      <c r="CK743" s="1">
        <f t="shared" ref="CK743" si="10442">+Z743</f>
        <v>44567</v>
      </c>
      <c r="CL743" s="281">
        <f t="shared" ref="CL743" si="10443">+AD743</f>
        <v>24</v>
      </c>
      <c r="CM743" s="1">
        <f t="shared" ref="CM743" si="10444">+Z743</f>
        <v>44567</v>
      </c>
      <c r="CN743" s="282">
        <f t="shared" ref="CN743" si="10445">+AI743</f>
        <v>0</v>
      </c>
      <c r="CO743" s="178">
        <f t="shared" ref="CO743" si="10446">+A743</f>
        <v>44567</v>
      </c>
      <c r="CP743">
        <f t="shared" ref="CP743" si="10447">+AQ743</f>
        <v>43</v>
      </c>
      <c r="CQ743">
        <f t="shared" ref="CQ743" si="10448">+AU743</f>
        <v>0</v>
      </c>
      <c r="CR743">
        <f t="shared" ref="CR743" si="10449">+AS743</f>
        <v>0</v>
      </c>
    </row>
    <row r="744" spans="1:96" ht="18" customHeight="1" x14ac:dyDescent="0.55000000000000004">
      <c r="A744" s="178">
        <v>44568</v>
      </c>
      <c r="B744" s="239">
        <v>64</v>
      </c>
      <c r="C744" s="153">
        <f t="shared" ref="C744" si="10450">+B744+C743</f>
        <v>11555</v>
      </c>
      <c r="D744" s="153">
        <f t="shared" ref="D744" si="10451">+C744-F744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52">+A744</f>
        <v>44568</v>
      </c>
      <c r="AA744" s="229">
        <f t="shared" ref="AA744" si="10453">+AF744+AL744+AR744</f>
        <v>30086</v>
      </c>
      <c r="AB744" s="229">
        <f t="shared" ref="AB744" si="10454">+AH744+AN744+AT744</f>
        <v>26054</v>
      </c>
      <c r="AC744" s="230">
        <f t="shared" ref="AC744" si="10455">+AJ744+AP744+AV744</f>
        <v>1063</v>
      </c>
      <c r="AD744" s="182">
        <f t="shared" ref="AD744" si="10456">+AF744-AF743</f>
        <v>17</v>
      </c>
      <c r="AE744" s="242">
        <f t="shared" ref="AE744" si="10457">+AE743+AD744</f>
        <v>11544</v>
      </c>
      <c r="AF744" s="154">
        <v>12749</v>
      </c>
      <c r="AG744" s="183">
        <f t="shared" si="10401"/>
        <v>0</v>
      </c>
      <c r="AH744" s="154">
        <v>12235</v>
      </c>
      <c r="AI744" s="183">
        <v>0</v>
      </c>
      <c r="AJ744" s="184">
        <v>213</v>
      </c>
      <c r="AK744" s="185">
        <f t="shared" ref="AK744" si="10458">+AL744-AL743</f>
        <v>0</v>
      </c>
      <c r="AL744" s="154">
        <v>79</v>
      </c>
      <c r="AM744" s="183">
        <f t="shared" ref="AM744" si="10459">+AN744-AN743</f>
        <v>0</v>
      </c>
      <c r="AN744" s="154">
        <v>77</v>
      </c>
      <c r="AO744" s="183">
        <f t="shared" ref="AO744" si="10460">+AP744-AP743</f>
        <v>0</v>
      </c>
      <c r="AP744" s="186">
        <v>0</v>
      </c>
      <c r="AQ744" s="185">
        <f t="shared" ref="AQ744" si="10461">+AR744-AR743</f>
        <v>60</v>
      </c>
      <c r="AR744" s="154">
        <v>17258</v>
      </c>
      <c r="AS744" s="183">
        <f t="shared" ref="AS744" si="10462">+AT744-AT743</f>
        <v>0</v>
      </c>
      <c r="AT744" s="154">
        <v>13742</v>
      </c>
      <c r="AU744" s="183">
        <f t="shared" ref="AU744" si="10463">+AV744-AV743</f>
        <v>0</v>
      </c>
      <c r="AV744" s="187">
        <v>850</v>
      </c>
      <c r="AW744" s="237">
        <f t="shared" si="6311"/>
        <v>583</v>
      </c>
      <c r="AX744" s="236">
        <f t="shared" ref="AX744" si="10464">+A744</f>
        <v>44568</v>
      </c>
      <c r="AY744" s="6">
        <v>0</v>
      </c>
      <c r="AZ744" s="237">
        <f t="shared" ref="AZ744" si="10465">+AZ743+AY744</f>
        <v>468</v>
      </c>
      <c r="BA744" s="237">
        <f t="shared" si="6312"/>
        <v>392</v>
      </c>
      <c r="BB744" s="129">
        <v>0</v>
      </c>
      <c r="BC744" s="27">
        <f t="shared" ref="BC744" si="10466">+BC743+BB744</f>
        <v>1104</v>
      </c>
      <c r="BD744" s="237">
        <f t="shared" si="6313"/>
        <v>427</v>
      </c>
      <c r="BE744" s="228">
        <f t="shared" ref="BE744" si="10467">+Z744</f>
        <v>44568</v>
      </c>
      <c r="BF744" s="131">
        <f t="shared" ref="BF744" si="10468">+B744</f>
        <v>64</v>
      </c>
      <c r="BG744" s="131">
        <f t="shared" ref="BG744" si="10469">+BI744</f>
        <v>11555</v>
      </c>
      <c r="BH744" s="228">
        <f t="shared" ref="BH744" si="10470">+A744</f>
        <v>44568</v>
      </c>
      <c r="BI744" s="131">
        <f t="shared" ref="BI744" si="10471">+C744</f>
        <v>11555</v>
      </c>
      <c r="BJ744" s="1">
        <f t="shared" ref="BJ744" si="10472">+BE744</f>
        <v>44568</v>
      </c>
      <c r="BK744">
        <f t="shared" ref="BK744" si="10473">+BM744-BL744</f>
        <v>6</v>
      </c>
      <c r="BL744">
        <f t="shared" ref="BL744" si="10474">+M744</f>
        <v>46</v>
      </c>
      <c r="BM744">
        <f t="shared" ref="BM744" si="10475">+L744</f>
        <v>52</v>
      </c>
      <c r="BN744" s="1">
        <f t="shared" ref="BN744" si="10476">+BJ744</f>
        <v>44568</v>
      </c>
      <c r="BO744">
        <f t="shared" ref="BO744" si="10477">+BO740+BM744</f>
        <v>11674</v>
      </c>
      <c r="BP744">
        <f t="shared" ref="BP744" si="10478">+BP740+BL744</f>
        <v>6845</v>
      </c>
      <c r="BQ744" s="178">
        <f t="shared" ref="BQ744" si="10479">+A744</f>
        <v>44568</v>
      </c>
      <c r="BR744">
        <f t="shared" ref="BR744" si="10480">+AF744</f>
        <v>12749</v>
      </c>
      <c r="BS744">
        <f t="shared" ref="BS744" si="10481">+AH744</f>
        <v>12235</v>
      </c>
      <c r="BT744">
        <f t="shared" ref="BT744" si="10482">+AJ744</f>
        <v>213</v>
      </c>
      <c r="BU744">
        <v>15</v>
      </c>
      <c r="BV744">
        <f t="shared" ref="BV744" si="10483">+AD744</f>
        <v>17</v>
      </c>
      <c r="BW744">
        <f t="shared" ref="BW744" si="10484">+BW740+BV744</f>
        <v>998</v>
      </c>
      <c r="BX744" s="178">
        <f t="shared" ref="BX744" si="10485">+A744</f>
        <v>44568</v>
      </c>
      <c r="BY744">
        <f t="shared" ref="BY744" si="10486">+AL744</f>
        <v>79</v>
      </c>
      <c r="BZ744">
        <f t="shared" ref="BZ744" si="10487">+AN744</f>
        <v>77</v>
      </c>
      <c r="CA744">
        <f t="shared" ref="CA744" si="10488">+AP744</f>
        <v>0</v>
      </c>
      <c r="CB744" s="178">
        <f t="shared" ref="CB744" si="10489">+A744</f>
        <v>44568</v>
      </c>
      <c r="CC744">
        <f t="shared" ref="CC744" si="10490">+AR744</f>
        <v>17258</v>
      </c>
      <c r="CD744">
        <f t="shared" ref="CD744" si="10491">+AT744</f>
        <v>13742</v>
      </c>
      <c r="CE744">
        <f t="shared" ref="CE744" si="10492">+AV744</f>
        <v>850</v>
      </c>
      <c r="CF744" s="178">
        <f t="shared" ref="CF744" si="10493">+A744</f>
        <v>44568</v>
      </c>
      <c r="CG744">
        <f t="shared" ref="CG744" si="10494">+AD744</f>
        <v>17</v>
      </c>
      <c r="CH744">
        <f t="shared" ref="CH744" si="10495">+AG744</f>
        <v>0</v>
      </c>
      <c r="CI744" s="178">
        <f t="shared" ref="CI744" si="10496">+A744</f>
        <v>44568</v>
      </c>
      <c r="CJ744">
        <f t="shared" ref="CJ744" si="10497">+AI744</f>
        <v>0</v>
      </c>
      <c r="CK744" s="1">
        <f t="shared" ref="CK744" si="10498">+Z744</f>
        <v>44568</v>
      </c>
      <c r="CL744" s="281">
        <f t="shared" ref="CL744" si="10499">+AD744</f>
        <v>17</v>
      </c>
      <c r="CM744" s="1">
        <f t="shared" ref="CM744" si="10500">+Z744</f>
        <v>44568</v>
      </c>
      <c r="CN744" s="282">
        <f t="shared" ref="CN744" si="10501">+AI744</f>
        <v>0</v>
      </c>
      <c r="CO744" s="178">
        <f t="shared" ref="CO744" si="10502">+A744</f>
        <v>44568</v>
      </c>
      <c r="CP744">
        <f t="shared" ref="CP744" si="10503">+AQ744</f>
        <v>60</v>
      </c>
      <c r="CQ744">
        <f t="shared" ref="CQ744" si="10504">+AU744</f>
        <v>0</v>
      </c>
      <c r="CR744">
        <f t="shared" ref="CR744" si="10505">+AS744</f>
        <v>0</v>
      </c>
    </row>
    <row r="745" spans="1:96" ht="18" customHeight="1" x14ac:dyDescent="0.55000000000000004">
      <c r="A745" s="178"/>
      <c r="B745" s="239"/>
      <c r="C745" s="153"/>
      <c r="D745" s="153"/>
      <c r="E745" s="146"/>
      <c r="F745" s="146"/>
      <c r="G745" s="146"/>
      <c r="H745" s="134"/>
      <c r="I745" s="146"/>
      <c r="J745" s="134"/>
      <c r="K745" s="42"/>
      <c r="L745" s="145"/>
      <c r="M745" s="146"/>
      <c r="N745" s="134"/>
      <c r="O745" s="134"/>
      <c r="P745" s="146"/>
      <c r="Q745" s="146"/>
      <c r="R745" s="134"/>
      <c r="S745" s="134"/>
      <c r="T745" s="146"/>
      <c r="U745" s="146"/>
      <c r="V745" s="134"/>
      <c r="W745" s="42"/>
      <c r="X745" s="147"/>
      <c r="Y745" s="5"/>
      <c r="Z745" s="75"/>
      <c r="AA745" s="229"/>
      <c r="AB745" s="229"/>
      <c r="AC745" s="230"/>
      <c r="AD745" s="182"/>
      <c r="AE745" s="242"/>
      <c r="AF745" s="154"/>
      <c r="AG745" s="183"/>
      <c r="AH745" s="154"/>
      <c r="AI745" s="183"/>
      <c r="AJ745" s="184"/>
      <c r="AK745" s="185"/>
      <c r="AL745" s="154"/>
      <c r="AM745" s="183"/>
      <c r="AN745" s="154"/>
      <c r="AO745" s="183"/>
      <c r="AP745" s="186"/>
      <c r="AQ745" s="185"/>
      <c r="AR745" s="154"/>
      <c r="AS745" s="183"/>
      <c r="AT745" s="154"/>
      <c r="AU745" s="183"/>
      <c r="AV745" s="187"/>
      <c r="AW745" s="237"/>
      <c r="AX745" s="236"/>
      <c r="AY745" s="6"/>
      <c r="AZ745" s="237"/>
      <c r="BA745" s="237"/>
      <c r="BB745" s="129"/>
      <c r="BC745" s="27"/>
      <c r="BD745" s="237"/>
      <c r="BE745" s="228"/>
      <c r="BF745" s="131"/>
      <c r="BG745" s="131"/>
      <c r="BH745" s="228"/>
      <c r="BI745" s="131"/>
      <c r="BJ745" s="1"/>
      <c r="BN745" s="1"/>
      <c r="BQ745" s="178"/>
      <c r="BX745" s="178"/>
      <c r="CB745" s="178"/>
      <c r="CF745" s="178"/>
      <c r="CI745" s="178"/>
      <c r="CK745" s="1"/>
      <c r="CL745" s="281"/>
      <c r="CM745" s="1"/>
      <c r="CN745" s="282"/>
      <c r="CO745" s="178"/>
    </row>
    <row r="746" spans="1:96" ht="7" customHeight="1" thickBot="1" x14ac:dyDescent="0.6">
      <c r="A746" s="66"/>
      <c r="B746" s="145"/>
      <c r="C746" s="153"/>
      <c r="D746" s="146"/>
      <c r="E746" s="146"/>
      <c r="F746" s="146"/>
      <c r="G746" s="146"/>
      <c r="H746" s="134"/>
      <c r="I746" s="146"/>
      <c r="J746" s="134"/>
      <c r="K746" s="147"/>
      <c r="L746" s="145"/>
      <c r="M746" s="146"/>
      <c r="N746" s="134"/>
      <c r="O746" s="134"/>
      <c r="P746" s="146"/>
      <c r="Q746" s="146"/>
      <c r="R746" s="134"/>
      <c r="S746" s="134"/>
      <c r="T746" s="146"/>
      <c r="U746" s="146"/>
      <c r="V746" s="134"/>
      <c r="W746" s="42"/>
      <c r="X746" s="147"/>
      <c r="Z746" s="66"/>
      <c r="AA746" s="64"/>
      <c r="AB746" s="64"/>
      <c r="AC746" s="64"/>
      <c r="AD746" s="182"/>
      <c r="AE746" s="242"/>
      <c r="AF746" s="154"/>
      <c r="AG746" s="183"/>
      <c r="AH746" s="154"/>
      <c r="AI746" s="183"/>
      <c r="AJ746" s="184"/>
      <c r="AK746" s="185"/>
      <c r="AL746" s="154"/>
      <c r="AM746" s="183"/>
      <c r="AN746" s="154"/>
      <c r="AO746" s="183"/>
      <c r="AP746" s="186"/>
      <c r="AQ746" s="185"/>
      <c r="AR746" s="154"/>
      <c r="AS746" s="183"/>
      <c r="AT746" s="154"/>
      <c r="AU746" s="183"/>
      <c r="AV746" s="187"/>
    </row>
    <row r="747" spans="1:96" x14ac:dyDescent="0.55000000000000004">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AE747">
        <f>SUM(AD443:AD448)</f>
        <v>190</v>
      </c>
      <c r="AY747" s="45" t="s">
        <v>475</v>
      </c>
      <c r="BB747" s="45" t="s">
        <v>474</v>
      </c>
      <c r="BV747">
        <f>SUM(BV442:BV746)</f>
        <v>1599</v>
      </c>
    </row>
    <row r="748" spans="1:96" x14ac:dyDescent="0.55000000000000004">
      <c r="B748">
        <f>SUM(B554:B584)</f>
        <v>832</v>
      </c>
      <c r="AI748" s="258">
        <f>SUM(AI189:AI558)</f>
        <v>205</v>
      </c>
      <c r="AY748" s="45">
        <f>SUM(AY359:AY413)</f>
        <v>69</v>
      </c>
      <c r="BB748" s="45">
        <f>SUM(BB374:BB413)</f>
        <v>941</v>
      </c>
    </row>
    <row r="749" spans="1:96" x14ac:dyDescent="0.55000000000000004">
      <c r="L749">
        <f>SUM(L97:L748)</f>
        <v>14800</v>
      </c>
      <c r="P749">
        <f>SUM(P97:P748)</f>
        <v>3153</v>
      </c>
      <c r="AD749">
        <f>SUM(AD188:AD194)</f>
        <v>82</v>
      </c>
      <c r="AY749" s="45" t="s">
        <v>686</v>
      </c>
    </row>
    <row r="750" spans="1:96" ht="15" customHeight="1" x14ac:dyDescent="0.55000000000000004">
      <c r="A750" s="129"/>
      <c r="D750">
        <f>SUM(B229:B259)</f>
        <v>435</v>
      </c>
      <c r="Z750" s="129"/>
      <c r="AA750" s="129"/>
      <c r="AB750" s="129"/>
      <c r="AC750" s="129"/>
      <c r="AF750">
        <f>SUM(AD188:AD558)</f>
        <v>10740</v>
      </c>
      <c r="AY750" s="45">
        <f>SUM(AY581:AY746)</f>
        <v>58</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17"/>
  <sheetViews>
    <sheetView tabSelected="1" zoomScaleNormal="100" workbookViewId="0">
      <pane xSplit="3" ySplit="1" topLeftCell="D500" activePane="bottomRight" state="frozen"/>
      <selection pane="topRight" activeCell="C1" sqref="C1"/>
      <selection pane="bottomLeft" activeCell="A2" sqref="A2"/>
      <selection pane="bottomRight" activeCell="F517" sqref="F517"/>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8"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8"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8"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8"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8"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8"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8"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8"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8"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8" ht="17.5" customHeight="1" x14ac:dyDescent="0.55000000000000004">
      <c r="B506" s="264">
        <f t="shared" ref="B506" si="262">SUM(D506:AF506)-J506</f>
        <v>58</v>
      </c>
      <c r="C506" s="1">
        <v>44567</v>
      </c>
      <c r="D506">
        <v>24</v>
      </c>
      <c r="E506">
        <v>9</v>
      </c>
      <c r="F506">
        <v>1</v>
      </c>
      <c r="H506">
        <v>1</v>
      </c>
      <c r="I506">
        <v>1</v>
      </c>
      <c r="J506" s="264">
        <f t="shared" ref="J506:J507"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8"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8" ht="17.5" customHeight="1" x14ac:dyDescent="0.55000000000000004">
      <c r="B508" s="264"/>
      <c r="C508" s="1"/>
      <c r="E508" s="292"/>
      <c r="J508" s="264"/>
      <c r="AG508" s="1"/>
      <c r="AH508" s="265"/>
      <c r="AI508" s="265"/>
    </row>
    <row r="509" spans="2:38" x14ac:dyDescent="0.55000000000000004">
      <c r="B509" s="239"/>
      <c r="C509" s="1"/>
      <c r="AG509" s="277">
        <v>1</v>
      </c>
    </row>
    <row r="510" spans="2:38" s="263" customFormat="1" ht="5" customHeight="1" x14ac:dyDescent="0.55000000000000004">
      <c r="B510" s="262"/>
      <c r="C510" s="261"/>
      <c r="AF510" s="5"/>
    </row>
    <row r="511" spans="2:38" ht="5.5" customHeight="1" x14ac:dyDescent="0.55000000000000004">
      <c r="B511" s="255"/>
      <c r="C511" s="1"/>
    </row>
    <row r="512" spans="2:38" x14ac:dyDescent="0.55000000000000004">
      <c r="B512">
        <f>SUM(B2:B511)</f>
        <v>9202</v>
      </c>
      <c r="C512" s="1" t="s">
        <v>348</v>
      </c>
      <c r="D512" s="27">
        <f t="shared" ref="D512:J512" si="275">SUM(D2:D511)</f>
        <v>2369</v>
      </c>
      <c r="E512" s="27">
        <f t="shared" si="275"/>
        <v>1599</v>
      </c>
      <c r="F512" s="27">
        <f t="shared" si="275"/>
        <v>652</v>
      </c>
      <c r="G512" s="27">
        <f t="shared" si="275"/>
        <v>371</v>
      </c>
      <c r="H512">
        <f t="shared" si="275"/>
        <v>1346</v>
      </c>
      <c r="I512" s="27">
        <f t="shared" si="275"/>
        <v>559</v>
      </c>
      <c r="J512" s="27">
        <f t="shared" si="275"/>
        <v>2306</v>
      </c>
      <c r="K512">
        <f t="shared" ref="K512:AE512" si="276">SUM(K2:K511)</f>
        <v>156</v>
      </c>
      <c r="L512">
        <f t="shared" si="276"/>
        <v>6</v>
      </c>
      <c r="M512">
        <f t="shared" si="276"/>
        <v>19</v>
      </c>
      <c r="N512">
        <f t="shared" si="276"/>
        <v>43</v>
      </c>
      <c r="O512">
        <f t="shared" si="276"/>
        <v>384</v>
      </c>
      <c r="P512">
        <f t="shared" si="276"/>
        <v>17</v>
      </c>
      <c r="Q512">
        <f t="shared" si="276"/>
        <v>26</v>
      </c>
      <c r="R512">
        <f t="shared" si="276"/>
        <v>131</v>
      </c>
      <c r="S512">
        <f t="shared" si="276"/>
        <v>20</v>
      </c>
      <c r="T512">
        <f t="shared" si="276"/>
        <v>88</v>
      </c>
      <c r="U512">
        <f t="shared" si="276"/>
        <v>95</v>
      </c>
      <c r="V512">
        <f t="shared" si="276"/>
        <v>136</v>
      </c>
      <c r="W512">
        <f t="shared" si="276"/>
        <v>1</v>
      </c>
      <c r="X512">
        <f t="shared" si="276"/>
        <v>15</v>
      </c>
      <c r="Y512">
        <f t="shared" si="276"/>
        <v>124</v>
      </c>
      <c r="Z512">
        <f t="shared" si="276"/>
        <v>151</v>
      </c>
      <c r="AA512">
        <f t="shared" si="276"/>
        <v>1</v>
      </c>
      <c r="AB512">
        <f t="shared" si="276"/>
        <v>183</v>
      </c>
      <c r="AC512">
        <f t="shared" si="276"/>
        <v>58</v>
      </c>
      <c r="AD512">
        <f t="shared" si="276"/>
        <v>393</v>
      </c>
      <c r="AE512">
        <f t="shared" si="276"/>
        <v>259</v>
      </c>
      <c r="AL512" s="265"/>
    </row>
    <row r="513" spans="2:11" x14ac:dyDescent="0.55000000000000004">
      <c r="C513" s="1"/>
    </row>
    <row r="514" spans="2:11" ht="5" customHeight="1" x14ac:dyDescent="0.55000000000000004">
      <c r="C514" s="1"/>
    </row>
    <row r="517" spans="2:11" x14ac:dyDescent="0.55000000000000004">
      <c r="B517" s="239"/>
      <c r="K51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6" zoomScale="70" zoomScaleNormal="70" workbookViewId="0">
      <selection activeCell="K84" sqref="K8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52"/>
  <sheetViews>
    <sheetView topLeftCell="A2" workbookViewId="0">
      <pane xSplit="2" ySplit="2" topLeftCell="C540" activePane="bottomRight" state="frozen"/>
      <selection activeCell="O24" sqref="O24"/>
      <selection pane="topRight" activeCell="O24" sqref="O24"/>
      <selection pane="bottomLeft" activeCell="O24" sqref="O24"/>
      <selection pane="bottomRight" activeCell="G549" sqref="G54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48" si="3430">+A495+1</f>
        <v>498</v>
      </c>
      <c r="B496" s="248"/>
      <c r="C496" s="45"/>
      <c r="D496" t="s">
        <v>414</v>
      </c>
      <c r="E496">
        <v>24</v>
      </c>
      <c r="F496">
        <f t="shared" ref="F496:F548"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B549" s="248"/>
      <c r="C549" s="45"/>
      <c r="G549" s="1"/>
      <c r="H549" s="129"/>
      <c r="I549" s="247"/>
      <c r="J549" s="129"/>
      <c r="K549" s="252"/>
      <c r="L549" s="275"/>
      <c r="M549" s="5"/>
      <c r="N549" s="252"/>
      <c r="O549" s="129"/>
      <c r="P549" s="129"/>
      <c r="Q549" s="6"/>
      <c r="R549" s="276"/>
      <c r="S549" s="238"/>
      <c r="T549" s="253"/>
      <c r="U549" s="278"/>
      <c r="V549" s="5"/>
      <c r="W549" s="27"/>
      <c r="X549" s="253"/>
      <c r="Y549" s="5"/>
      <c r="Z549" s="250"/>
    </row>
    <row r="550" spans="1:26" x14ac:dyDescent="0.55000000000000004">
      <c r="B550" s="248"/>
      <c r="C550" s="45"/>
      <c r="G550" s="1"/>
      <c r="H550" s="128"/>
      <c r="I550" s="285"/>
      <c r="J550" s="128"/>
      <c r="K550" s="286"/>
      <c r="L550" s="287"/>
      <c r="M550" s="285"/>
      <c r="N550" s="286"/>
      <c r="O550" s="128"/>
      <c r="P550" s="285"/>
      <c r="Q550" s="288"/>
      <c r="R550" s="289"/>
      <c r="S550" s="288"/>
      <c r="T550" s="128"/>
      <c r="U550" s="290"/>
      <c r="V550" s="285"/>
      <c r="W550" s="285"/>
      <c r="X550" s="128"/>
      <c r="Y550" s="285"/>
      <c r="Z550" s="128"/>
    </row>
    <row r="551" spans="1:26" ht="7.5" customHeight="1" x14ac:dyDescent="0.55000000000000004">
      <c r="H551" s="285"/>
      <c r="I551" s="285"/>
      <c r="J551" s="285"/>
      <c r="K551" s="285"/>
      <c r="L551" s="291"/>
      <c r="M551" s="285"/>
      <c r="N551" s="285"/>
      <c r="O551" s="285"/>
      <c r="P551" s="285"/>
      <c r="Q551" s="285"/>
      <c r="R551" s="291"/>
      <c r="S551" s="285"/>
      <c r="T551" s="285"/>
      <c r="U551" s="285"/>
      <c r="V551" s="285"/>
      <c r="W551" s="285"/>
      <c r="X551" s="128"/>
      <c r="Y551" s="285"/>
      <c r="Z551" s="128"/>
    </row>
    <row r="552" spans="1:26" x14ac:dyDescent="0.55000000000000004">
      <c r="H552" s="285"/>
      <c r="I552" s="285"/>
      <c r="J552" s="285"/>
      <c r="K552" s="285"/>
      <c r="L552" s="291"/>
      <c r="M552" s="285"/>
      <c r="N552" s="285"/>
      <c r="O552" s="285"/>
      <c r="P552" s="285"/>
      <c r="Q552" s="285"/>
      <c r="R552" s="291"/>
      <c r="S552" s="285"/>
      <c r="T552" s="285"/>
      <c r="U552" s="285"/>
      <c r="V552" s="285"/>
      <c r="W552" s="285"/>
      <c r="X552" s="128"/>
      <c r="Y552" s="285"/>
      <c r="Z552"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2022-01-08T07:32:40Z</dcterms:modified>
</cp:coreProperties>
</file>