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6C8FBB61-F7EA-48F8-9C2B-531751EF8FB6}"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O738" i="5" l="1"/>
  <c r="CN738" i="5"/>
  <c r="CM738" i="5"/>
  <c r="CK738" i="5"/>
  <c r="CJ738" i="5"/>
  <c r="CI738" i="5"/>
  <c r="CF738" i="5"/>
  <c r="CE738" i="5"/>
  <c r="CD738" i="5"/>
  <c r="CC738" i="5"/>
  <c r="CB738" i="5"/>
  <c r="CA738" i="5"/>
  <c r="BZ738" i="5"/>
  <c r="BY738" i="5"/>
  <c r="BX738" i="5"/>
  <c r="BT738" i="5"/>
  <c r="BS738" i="5"/>
  <c r="BR738" i="5"/>
  <c r="BQ738" i="5"/>
  <c r="BO738" i="5"/>
  <c r="BM738" i="5"/>
  <c r="BK738" i="5" s="1"/>
  <c r="BL738" i="5"/>
  <c r="BP738" i="5" s="1"/>
  <c r="BH738" i="5"/>
  <c r="BF738" i="5"/>
  <c r="BD738" i="5"/>
  <c r="BA738" i="5"/>
  <c r="AX738" i="5"/>
  <c r="AU738" i="5"/>
  <c r="CQ738" i="5" s="1"/>
  <c r="AS738" i="5"/>
  <c r="CR738" i="5" s="1"/>
  <c r="AQ738" i="5"/>
  <c r="CP738" i="5" s="1"/>
  <c r="AO738" i="5"/>
  <c r="AM738" i="5"/>
  <c r="AK738" i="5"/>
  <c r="AG738" i="5"/>
  <c r="CH738" i="5" s="1"/>
  <c r="AD738" i="5"/>
  <c r="CG738" i="5" s="1"/>
  <c r="AC738" i="5"/>
  <c r="AB738" i="5"/>
  <c r="AA738" i="5"/>
  <c r="Z738" i="5"/>
  <c r="BE738" i="5" s="1"/>
  <c r="BJ738" i="5" s="1"/>
  <c r="BN738" i="5" s="1"/>
  <c r="CR737" i="5"/>
  <c r="CO737" i="5"/>
  <c r="CN737" i="5"/>
  <c r="CK737" i="5"/>
  <c r="CJ737" i="5"/>
  <c r="CI737" i="5"/>
  <c r="CH737" i="5"/>
  <c r="CF737" i="5"/>
  <c r="CE737" i="5"/>
  <c r="CD737" i="5"/>
  <c r="CC737" i="5"/>
  <c r="CB737" i="5"/>
  <c r="CA737" i="5"/>
  <c r="BZ737" i="5"/>
  <c r="BY737" i="5"/>
  <c r="BX737" i="5"/>
  <c r="BT737" i="5"/>
  <c r="BS737" i="5"/>
  <c r="BR737" i="5"/>
  <c r="BQ737" i="5"/>
  <c r="BO737" i="5"/>
  <c r="BM737" i="5"/>
  <c r="BL737" i="5"/>
  <c r="BP737" i="5" s="1"/>
  <c r="BK737" i="5"/>
  <c r="BH737" i="5"/>
  <c r="BF737" i="5"/>
  <c r="BD737" i="5"/>
  <c r="BA737" i="5"/>
  <c r="AX737" i="5"/>
  <c r="AU737" i="5"/>
  <c r="CQ737" i="5" s="1"/>
  <c r="AS737" i="5"/>
  <c r="AQ737" i="5"/>
  <c r="CP737" i="5" s="1"/>
  <c r="AO737" i="5"/>
  <c r="AM737" i="5"/>
  <c r="AK737" i="5"/>
  <c r="AG737" i="5"/>
  <c r="AD737" i="5"/>
  <c r="CG737" i="5" s="1"/>
  <c r="AC737" i="5"/>
  <c r="AB737" i="5"/>
  <c r="AA737" i="5"/>
  <c r="Z737" i="5"/>
  <c r="CM737" i="5" s="1"/>
  <c r="Y737" i="5"/>
  <c r="Y738" i="5" s="1"/>
  <c r="Y739" i="5" s="1"/>
  <c r="CP736" i="5"/>
  <c r="CO736" i="5"/>
  <c r="CN736" i="5"/>
  <c r="CM736" i="5"/>
  <c r="CJ736" i="5"/>
  <c r="CI736" i="5"/>
  <c r="CG736" i="5"/>
  <c r="CF736" i="5"/>
  <c r="CE736" i="5"/>
  <c r="CD736" i="5"/>
  <c r="CC736" i="5"/>
  <c r="CB736" i="5"/>
  <c r="CA736" i="5"/>
  <c r="BZ736" i="5"/>
  <c r="BY736" i="5"/>
  <c r="BX736" i="5"/>
  <c r="BT736" i="5"/>
  <c r="BS736" i="5"/>
  <c r="BR736" i="5"/>
  <c r="BQ736" i="5"/>
  <c r="BP736" i="5"/>
  <c r="BO736" i="5"/>
  <c r="BM736" i="5"/>
  <c r="BL736" i="5"/>
  <c r="BK736" i="5" s="1"/>
  <c r="BH736" i="5"/>
  <c r="BF736" i="5"/>
  <c r="BD736" i="5"/>
  <c r="BA736" i="5"/>
  <c r="AZ736" i="5"/>
  <c r="AZ737" i="5" s="1"/>
  <c r="AZ738" i="5" s="1"/>
  <c r="AZ739" i="5" s="1"/>
  <c r="AX736" i="5"/>
  <c r="AU736" i="5"/>
  <c r="CQ736" i="5" s="1"/>
  <c r="AS736" i="5"/>
  <c r="CR736" i="5" s="1"/>
  <c r="AQ736" i="5"/>
  <c r="AO736" i="5"/>
  <c r="AM736" i="5"/>
  <c r="AK736" i="5"/>
  <c r="AG736" i="5"/>
  <c r="CH736" i="5" s="1"/>
  <c r="AD736" i="5"/>
  <c r="CL736" i="5" s="1"/>
  <c r="AC736" i="5"/>
  <c r="AB736" i="5"/>
  <c r="AA736" i="5"/>
  <c r="Z736" i="5"/>
  <c r="BE736" i="5" s="1"/>
  <c r="BJ736" i="5" s="1"/>
  <c r="BN736" i="5" s="1"/>
  <c r="Y736" i="5"/>
  <c r="CO735" i="5"/>
  <c r="CN735" i="5"/>
  <c r="CM735" i="5"/>
  <c r="CL735" i="5"/>
  <c r="CJ735" i="5"/>
  <c r="CI735" i="5"/>
  <c r="CF735" i="5"/>
  <c r="CE735" i="5"/>
  <c r="CD735" i="5"/>
  <c r="CC735" i="5"/>
  <c r="CB735" i="5"/>
  <c r="CA735" i="5"/>
  <c r="BZ735" i="5"/>
  <c r="BY735" i="5"/>
  <c r="BX735" i="5"/>
  <c r="BV735" i="5"/>
  <c r="BW735" i="5" s="1"/>
  <c r="BT735" i="5"/>
  <c r="BS735" i="5"/>
  <c r="BR735" i="5"/>
  <c r="BQ735" i="5"/>
  <c r="BP735" i="5"/>
  <c r="BM735" i="5"/>
  <c r="BO735" i="5" s="1"/>
  <c r="BL735" i="5"/>
  <c r="BK735" i="5"/>
  <c r="BH735" i="5"/>
  <c r="BF735" i="5"/>
  <c r="BE735" i="5"/>
  <c r="BJ735" i="5" s="1"/>
  <c r="BN735" i="5" s="1"/>
  <c r="BD735" i="5"/>
  <c r="BC735" i="5"/>
  <c r="BC736" i="5" s="1"/>
  <c r="BC737" i="5" s="1"/>
  <c r="BC738" i="5" s="1"/>
  <c r="BC739" i="5" s="1"/>
  <c r="BA735" i="5"/>
  <c r="AZ735" i="5"/>
  <c r="AX735" i="5"/>
  <c r="AW735" i="5"/>
  <c r="AW736" i="5" s="1"/>
  <c r="AW737" i="5" s="1"/>
  <c r="AW738" i="5" s="1"/>
  <c r="AW739" i="5" s="1"/>
  <c r="AU735" i="5"/>
  <c r="CQ735" i="5" s="1"/>
  <c r="AS735" i="5"/>
  <c r="CR735" i="5" s="1"/>
  <c r="AQ735" i="5"/>
  <c r="CP735" i="5" s="1"/>
  <c r="AO735" i="5"/>
  <c r="AM735" i="5"/>
  <c r="AK735" i="5"/>
  <c r="AG735" i="5"/>
  <c r="CH735" i="5" s="1"/>
  <c r="AD735" i="5"/>
  <c r="CG735" i="5" s="1"/>
  <c r="AC735" i="5"/>
  <c r="AB735" i="5"/>
  <c r="AA735" i="5"/>
  <c r="Z735" i="5"/>
  <c r="CK735" i="5" s="1"/>
  <c r="Y735" i="5"/>
  <c r="C735" i="5"/>
  <c r="BI735" i="5" s="1"/>
  <c r="BG735" i="5" s="1"/>
  <c r="CO739" i="5"/>
  <c r="CN739" i="5"/>
  <c r="CM739" i="5"/>
  <c r="CL739" i="5"/>
  <c r="CK739" i="5"/>
  <c r="CJ739" i="5"/>
  <c r="CI739" i="5"/>
  <c r="CF739" i="5"/>
  <c r="CE739" i="5"/>
  <c r="CD739" i="5"/>
  <c r="CC739" i="5"/>
  <c r="CB739" i="5"/>
  <c r="CA739" i="5"/>
  <c r="BZ739" i="5"/>
  <c r="BY739" i="5"/>
  <c r="BX739" i="5"/>
  <c r="BV739" i="5"/>
  <c r="BT739" i="5"/>
  <c r="BS739" i="5"/>
  <c r="BR739" i="5"/>
  <c r="BQ739" i="5"/>
  <c r="BM739" i="5"/>
  <c r="BK739" i="5" s="1"/>
  <c r="BL739" i="5"/>
  <c r="BP739" i="5" s="1"/>
  <c r="BH739" i="5"/>
  <c r="BF739" i="5"/>
  <c r="BE739" i="5"/>
  <c r="BJ739" i="5" s="1"/>
  <c r="BN739" i="5" s="1"/>
  <c r="BD739" i="5"/>
  <c r="BA739" i="5"/>
  <c r="AX739" i="5"/>
  <c r="AU739" i="5"/>
  <c r="CQ739" i="5" s="1"/>
  <c r="AS739" i="5"/>
  <c r="CR739" i="5" s="1"/>
  <c r="AQ739" i="5"/>
  <c r="CP739" i="5" s="1"/>
  <c r="AO739" i="5"/>
  <c r="AM739" i="5"/>
  <c r="AK739" i="5"/>
  <c r="AG739" i="5"/>
  <c r="CH739" i="5" s="1"/>
  <c r="AD739" i="5"/>
  <c r="CG739" i="5" s="1"/>
  <c r="AC739" i="5"/>
  <c r="AB739" i="5"/>
  <c r="AA739" i="5"/>
  <c r="Z739" i="5"/>
  <c r="C736" i="5" l="1"/>
  <c r="BV738" i="5"/>
  <c r="BW738" i="5" s="1"/>
  <c r="CL738" i="5"/>
  <c r="AE735" i="5"/>
  <c r="AE736" i="5" s="1"/>
  <c r="AE737" i="5" s="1"/>
  <c r="AE738" i="5" s="1"/>
  <c r="AE739" i="5" s="1"/>
  <c r="BE737" i="5"/>
  <c r="BJ737" i="5" s="1"/>
  <c r="BN737" i="5" s="1"/>
  <c r="BV737" i="5"/>
  <c r="BW737" i="5" s="1"/>
  <c r="CL737" i="5"/>
  <c r="D735" i="5"/>
  <c r="BW739" i="5"/>
  <c r="CK736" i="5"/>
  <c r="BV736" i="5"/>
  <c r="BW736" i="5" s="1"/>
  <c r="BO739" i="5"/>
  <c r="D736" i="5" l="1"/>
  <c r="C737" i="5"/>
  <c r="BI736" i="5"/>
  <c r="BG736" i="5" s="1"/>
  <c r="D737" i="5" l="1"/>
  <c r="C738" i="5"/>
  <c r="BI737" i="5"/>
  <c r="BG737" i="5" s="1"/>
  <c r="C739" i="5" l="1"/>
  <c r="BI738" i="5"/>
  <c r="BG738" i="5" s="1"/>
  <c r="D738" i="5"/>
  <c r="D739" i="5" l="1"/>
  <c r="BI739" i="5"/>
  <c r="BG739" i="5" s="1"/>
  <c r="AJ502" i="7" l="1"/>
  <c r="AI502" i="7"/>
  <c r="AG502" i="7"/>
  <c r="J502" i="7"/>
  <c r="B502" i="7" s="1"/>
  <c r="AK502" i="7" s="1"/>
  <c r="AH502" i="7" s="1"/>
  <c r="Y543" i="6"/>
  <c r="V543" i="6"/>
  <c r="U543" i="6"/>
  <c r="AF740" i="2"/>
  <c r="AE740" i="2"/>
  <c r="AB740" i="2"/>
  <c r="AA740" i="2"/>
  <c r="Z740" i="2"/>
  <c r="Y740" i="2"/>
  <c r="X740" i="2"/>
  <c r="W740" i="2"/>
  <c r="P740" i="2"/>
  <c r="O740" i="2"/>
  <c r="M740" i="2"/>
  <c r="K740" i="2"/>
  <c r="H740" i="2"/>
  <c r="AF739" i="2"/>
  <c r="AE739" i="2"/>
  <c r="AA739" i="2"/>
  <c r="Z739" i="2"/>
  <c r="X739" i="2"/>
  <c r="W739" i="2"/>
  <c r="P739" i="2"/>
  <c r="AI501" i="7"/>
  <c r="AG501" i="7"/>
  <c r="J501" i="7"/>
  <c r="Y542" i="6"/>
  <c r="V542" i="6"/>
  <c r="U542" i="6"/>
  <c r="AF738" i="2"/>
  <c r="AE738" i="2"/>
  <c r="AA738" i="2"/>
  <c r="Z738" i="2"/>
  <c r="X738" i="2"/>
  <c r="W738" i="2"/>
  <c r="P738" i="2"/>
  <c r="AJ500" i="7"/>
  <c r="AI500" i="7"/>
  <c r="AG500" i="7"/>
  <c r="J500" i="7"/>
  <c r="B500" i="7" s="1"/>
  <c r="AK500" i="7" s="1"/>
  <c r="Y541" i="6"/>
  <c r="V541" i="6"/>
  <c r="U541" i="6"/>
  <c r="AF737" i="2"/>
  <c r="AE737" i="2"/>
  <c r="AA737" i="2"/>
  <c r="Z737" i="2"/>
  <c r="X737" i="2"/>
  <c r="W737" i="2"/>
  <c r="P737" i="2"/>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E736" i="2"/>
  <c r="AA736" i="2"/>
  <c r="Z736" i="2"/>
  <c r="X736" i="2"/>
  <c r="W736" i="2"/>
  <c r="P736" i="2"/>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I740" i="2" l="1"/>
  <c r="AH500" i="7"/>
  <c r="AH499" i="7"/>
  <c r="AH497" i="7"/>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AQ731" i="5"/>
  <c r="CP731" i="5" s="1"/>
  <c r="AO731" i="5"/>
  <c r="AM731" i="5"/>
  <c r="AK731" i="5"/>
  <c r="AG731" i="5"/>
  <c r="CH731" i="5" s="1"/>
  <c r="P732" i="2"/>
  <c r="CR731" i="5"/>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7"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37" i="7" l="1"/>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1" i="7" l="1"/>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4" i="7" l="1"/>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45" i="5"/>
  <c r="AS581" i="5"/>
  <c r="CR581" i="5" s="1"/>
  <c r="AG581" i="5"/>
  <c r="CH581" i="5" s="1"/>
  <c r="X50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7" i="5" l="1"/>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23" i="7" l="1"/>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5" i="7" l="1"/>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0" i="7" l="1"/>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42" i="5" s="1"/>
  <c r="CG443" i="5"/>
  <c r="AE74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0" i="7" l="1"/>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6" i="7" l="1"/>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7" i="7" l="1"/>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3" i="5"/>
  <c r="CI378" i="5" l="1"/>
  <c r="CF378" i="5"/>
  <c r="CE378" i="5"/>
  <c r="CD378" i="5"/>
  <c r="CC378" i="5"/>
  <c r="CB378" i="5"/>
  <c r="CA378" i="5"/>
  <c r="BZ378" i="5"/>
  <c r="BY378" i="5"/>
  <c r="BX378" i="5"/>
  <c r="BT378" i="5"/>
  <c r="BS378" i="5"/>
  <c r="BR378" i="5"/>
  <c r="BQ378" i="5"/>
  <c r="BL378" i="5"/>
  <c r="BM378" i="5"/>
  <c r="BH378" i="5"/>
  <c r="BF378" i="5"/>
  <c r="BB74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7"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AH93" i="7" l="1"/>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7"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7" i="7"/>
  <c r="AD507" i="7"/>
  <c r="AB507" i="7"/>
  <c r="G507" i="7"/>
  <c r="Y507" i="7"/>
  <c r="N507" i="7"/>
  <c r="E50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12"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4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4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45" i="5"/>
  <c r="AD74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4" i="5"/>
  <c r="L74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4" i="5" l="1"/>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7" i="7"/>
  <c r="T507" i="7"/>
  <c r="R507" i="7"/>
  <c r="Z507" i="7"/>
  <c r="AC50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Y714" i="2"/>
  <c r="Y713" i="2"/>
  <c r="Y712" i="2"/>
  <c r="Y711" i="2"/>
  <c r="AB475" i="2"/>
  <c r="M476" i="2"/>
  <c r="M477" i="2" s="1"/>
  <c r="M478" i="2" s="1"/>
  <c r="M479" i="2" s="1"/>
  <c r="M480" i="2" s="1"/>
  <c r="M481" i="2" s="1"/>
  <c r="M482" i="2" s="1"/>
  <c r="M483" i="2" s="1"/>
  <c r="M484" i="2" s="1"/>
  <c r="M485" i="2" s="1"/>
  <c r="I475" i="2"/>
  <c r="Y739" i="2" l="1"/>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7" i="7"/>
  <c r="AJ371" i="7"/>
  <c r="S507" i="7"/>
  <c r="B371" i="7"/>
  <c r="AK371" i="7" s="1"/>
  <c r="AH371" i="7" s="1"/>
  <c r="U507" i="7"/>
  <c r="W542" i="6" l="1"/>
  <c r="I543" i="6"/>
  <c r="W543" i="6" s="1"/>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507" i="7"/>
  <c r="M507" i="7"/>
  <c r="K507" i="7"/>
  <c r="AJ392" i="7"/>
  <c r="I507" i="7"/>
  <c r="B392" i="7"/>
  <c r="AK392" i="7" s="1"/>
  <c r="AH392" i="7" s="1"/>
  <c r="F507"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55" i="7"/>
  <c r="AK455" i="7" s="1"/>
  <c r="AJ455" i="7"/>
  <c r="AH455" i="7" l="1"/>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AB713" i="2"/>
  <c r="I713" i="2"/>
  <c r="AB712" i="2"/>
  <c r="I712" i="2"/>
  <c r="AB711" i="2"/>
  <c r="I711" i="2"/>
  <c r="AB739" i="2" l="1"/>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07" i="7"/>
  <c r="B501" i="7"/>
  <c r="AK501" i="7" s="1"/>
  <c r="AH501" i="7" s="1"/>
  <c r="B507" i="7"/>
</calcChain>
</file>

<file path=xl/sharedStrings.xml><?xml version="1.0" encoding="utf-8"?>
<sst xmlns="http://schemas.openxmlformats.org/spreadsheetml/2006/main" count="1065" uniqueCount="766">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</sst>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国家衛健委発表に基づく感染状況!$X$27:$X$743</c:f>
              <c:numCache>
                <c:formatCode>#,##0_);[Red]\(#,##0\)</c:formatCode>
                <c:ptCount val="7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国家衛健委発表に基づく感染状況!$Y$27:$Y$743</c:f>
              <c:numCache>
                <c:formatCode>General</c:formatCode>
                <c:ptCount val="7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香港マカオ台湾の患者・海外輸入症例・無症状病原体保有者!$CK$189:$CK$741</c:f>
              <c:numCache>
                <c:formatCode>m"月"d"日"</c:formatCode>
                <c:ptCount val="5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numCache>
            </c:numRef>
          </c:cat>
          <c:val>
            <c:numRef>
              <c:f>香港マカオ台湾の患者・海外輸入症例・無症状病原体保有者!$CL$189:$CL$741</c:f>
              <c:numCache>
                <c:formatCode>General</c:formatCode>
                <c:ptCount val="5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省市別輸入症例数変化!$C$2:$C$505</c:f>
              <c:numCache>
                <c:formatCode>m"月"d"日"</c:formatCode>
                <c:ptCount val="5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numCache>
            </c:numRef>
          </c:cat>
          <c:val>
            <c:numRef>
              <c:f>省市別輸入症例数変化!$D$2:$D$505</c:f>
              <c:numCache>
                <c:formatCode>General</c:formatCode>
                <c:ptCount val="50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省市別輸入症例数変化!$C$2:$C$505</c:f>
              <c:numCache>
                <c:formatCode>m"月"d"日"</c:formatCode>
                <c:ptCount val="5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numCache>
            </c:numRef>
          </c:cat>
          <c:val>
            <c:numRef>
              <c:f>省市別輸入症例数変化!$E$2:$E$505</c:f>
              <c:numCache>
                <c:formatCode>General</c:formatCode>
                <c:ptCount val="50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省市別輸入症例数変化!$C$2:$C$505</c:f>
              <c:numCache>
                <c:formatCode>m"月"d"日"</c:formatCode>
                <c:ptCount val="5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numCache>
            </c:numRef>
          </c:cat>
          <c:val>
            <c:numRef>
              <c:f>省市別輸入症例数変化!$F$2:$F$505</c:f>
              <c:numCache>
                <c:formatCode>General</c:formatCode>
                <c:ptCount val="50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省市別輸入症例数変化!$C$2:$C$505</c:f>
              <c:numCache>
                <c:formatCode>m"月"d"日"</c:formatCode>
                <c:ptCount val="5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numCache>
            </c:numRef>
          </c:cat>
          <c:val>
            <c:numRef>
              <c:f>省市別輸入症例数変化!$G$2:$G$505</c:f>
              <c:numCache>
                <c:formatCode>General</c:formatCode>
                <c:ptCount val="50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省市別輸入症例数変化!$C$2:$C$505</c:f>
              <c:numCache>
                <c:formatCode>m"月"d"日"</c:formatCode>
                <c:ptCount val="5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numCache>
            </c:numRef>
          </c:cat>
          <c:val>
            <c:numRef>
              <c:f>省市別輸入症例数変化!$H$2:$H$505</c:f>
              <c:numCache>
                <c:formatCode>General</c:formatCode>
                <c:ptCount val="50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省市別輸入症例数変化!$C$2:$C$505</c:f>
              <c:numCache>
                <c:formatCode>m"月"d"日"</c:formatCode>
                <c:ptCount val="5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numCache>
            </c:numRef>
          </c:cat>
          <c:val>
            <c:numRef>
              <c:f>省市別輸入症例数変化!$I$2:$I$505</c:f>
              <c:numCache>
                <c:formatCode>General</c:formatCode>
                <c:ptCount val="50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省市別輸入症例数変化!$C$2:$C$505</c:f>
              <c:numCache>
                <c:formatCode>m"月"d"日"</c:formatCode>
                <c:ptCount val="5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numCache>
            </c:numRef>
          </c:cat>
          <c:val>
            <c:numRef>
              <c:f>省市別輸入症例数変化!$J$2:$J$505</c:f>
              <c:numCache>
                <c:formatCode>0_);[Red]\(0\)</c:formatCode>
                <c:ptCount val="50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省市別輸入症例数変化!$AH$2:$AH$503</c:f>
              <c:numCache>
                <c:formatCode>0_);[Red]\(0\)</c:formatCode>
                <c:ptCount val="50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省市別輸入症例数変化!$AI$2:$AI$503</c:f>
              <c:numCache>
                <c:formatCode>0_);[Red]\(0\)</c:formatCode>
                <c:ptCount val="50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省市別輸入症例数変化!$AJ$2:$AJ$503</c:f>
              <c:numCache>
                <c:formatCode>General</c:formatCode>
                <c:ptCount val="50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香港マカオ台湾の患者・海外輸入症例・無症状病原体保有者!$BR$29:$BR$741</c:f>
              <c:numCache>
                <c:formatCode>General</c:formatCode>
                <c:ptCount val="71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香港マカオ台湾の患者・海外輸入症例・無症状病原体保有者!$BS$29:$BS$741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香港マカオ台湾の患者・海外輸入症例・無症状病原体保有者!$BT$29:$BT$741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香港マカオ台湾の患者・海外輸入症例・無症状病原体保有者!$AX$169:$AX$741</c:f>
              <c:numCache>
                <c:formatCode>m"月"d"日"</c:formatCode>
                <c:ptCount val="5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numCache>
            </c:numRef>
          </c:cat>
          <c:val>
            <c:numRef>
              <c:f>香港マカオ台湾の患者・海外輸入症例・無症状病原体保有者!$AY$169:$AY$741</c:f>
              <c:numCache>
                <c:formatCode>General</c:formatCode>
                <c:ptCount val="57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香港マカオ台湾の患者・海外輸入症例・無症状病原体保有者!$AX$169:$AX$741</c:f>
              <c:numCache>
                <c:formatCode>m"月"d"日"</c:formatCode>
                <c:ptCount val="5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numCache>
            </c:numRef>
          </c:cat>
          <c:val>
            <c:numRef>
              <c:f>香港マカオ台湾の患者・海外輸入症例・無症状病原体保有者!$BB$169:$BB$741</c:f>
              <c:numCache>
                <c:formatCode>General</c:formatCode>
                <c:ptCount val="57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香港マカオ台湾の患者・海外輸入症例・無症状病原体保有者!$AX$169:$AX$741</c:f>
              <c:numCache>
                <c:formatCode>m"月"d"日"</c:formatCode>
                <c:ptCount val="5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numCache>
            </c:numRef>
          </c:cat>
          <c:val>
            <c:numRef>
              <c:f>香港マカオ台湾の患者・海外輸入症例・無症状病原体保有者!$AZ$169:$AZ$741</c:f>
              <c:numCache>
                <c:formatCode>General</c:formatCode>
                <c:ptCount val="57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香港マカオ台湾の患者・海外輸入症例・無症状病原体保有者!$AX$169:$AX$741</c:f>
              <c:numCache>
                <c:formatCode>m"月"d"日"</c:formatCode>
                <c:ptCount val="5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numCache>
            </c:numRef>
          </c:cat>
          <c:val>
            <c:numRef>
              <c:f>香港マカオ台湾の患者・海外輸入症例・無症状病原体保有者!$BC$169:$BC$741</c:f>
              <c:numCache>
                <c:formatCode>General</c:formatCode>
                <c:ptCount val="57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新疆の情況!$U$6:$U$546</c:f>
              <c:strCache>
                <c:ptCount val="5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strCache>
            </c:strRef>
          </c:cat>
          <c:val>
            <c:numRef>
              <c:f>新疆の情況!$V$6:$V$546</c:f>
              <c:numCache>
                <c:formatCode>General</c:formatCode>
                <c:ptCount val="54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新疆の情況!$U$6:$U$546</c:f>
              <c:strCache>
                <c:ptCount val="5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strCache>
            </c:strRef>
          </c:cat>
          <c:val>
            <c:numRef>
              <c:f>新疆の情況!$Y$6:$Y$546</c:f>
              <c:numCache>
                <c:formatCode>General</c:formatCode>
                <c:ptCount val="54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新疆の情況!$U$6:$U$546</c:f>
              <c:strCache>
                <c:ptCount val="5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strCache>
            </c:strRef>
          </c:cat>
          <c:val>
            <c:numRef>
              <c:f>新疆の情況!$W$6:$W$546</c:f>
              <c:numCache>
                <c:formatCode>General</c:formatCode>
                <c:ptCount val="54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新疆の情況!$U$6:$U$546</c:f>
              <c:strCache>
                <c:ptCount val="5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strCache>
            </c:strRef>
          </c:cat>
          <c:val>
            <c:numRef>
              <c:f>新疆の情況!$X$6:$X$546</c:f>
              <c:numCache>
                <c:formatCode>General</c:formatCode>
                <c:ptCount val="54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新疆の情況!$U$6:$U$546</c:f>
              <c:strCache>
                <c:ptCount val="5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strCache>
            </c:strRef>
          </c:cat>
          <c:val>
            <c:numRef>
              <c:f>新疆の情況!$Z$6:$Z$546</c:f>
              <c:numCache>
                <c:formatCode>General</c:formatCode>
                <c:ptCount val="54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国家衛健委発表に基づく感染状況!$X$27:$X$743</c:f>
              <c:numCache>
                <c:formatCode>#,##0_);[Red]\(#,##0\)</c:formatCode>
                <c:ptCount val="7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国家衛健委発表に基づく感染状況!$Y$27:$Y$743</c:f>
              <c:numCache>
                <c:formatCode>General</c:formatCode>
                <c:ptCount val="7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国家衛健委発表に基づく感染状況!$AA$27:$AA$743</c:f>
              <c:numCache>
                <c:formatCode>General</c:formatCode>
                <c:ptCount val="7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国家衛健委発表に基づく感染状況!$AB$27:$AB$743</c:f>
              <c:numCache>
                <c:formatCode>General</c:formatCode>
                <c:ptCount val="7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国家衛健委発表に基づく感染状況!$X$27:$X$743</c:f>
              <c:numCache>
                <c:formatCode>#,##0_);[Red]\(#,##0\)</c:formatCode>
                <c:ptCount val="7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国家衛健委発表に基づく感染状況!$Y$27:$Y$743</c:f>
              <c:numCache>
                <c:formatCode>General</c:formatCode>
                <c:ptCount val="7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国家衛健委発表に基づく感染状況!$AA$27:$AA$743</c:f>
              <c:numCache>
                <c:formatCode>General</c:formatCode>
                <c:ptCount val="7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国家衛健委発表に基づく感染状況!$AB$27:$AB$743</c:f>
              <c:numCache>
                <c:formatCode>General</c:formatCode>
                <c:ptCount val="7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国家衛健委発表に基づく感染状況!$AA$27:$AA$743</c:f>
              <c:numCache>
                <c:formatCode>General</c:formatCode>
                <c:ptCount val="7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国家衛健委発表に基づく感染状況!$AB$27:$AB$743</c:f>
              <c:numCache>
                <c:formatCode>General</c:formatCode>
                <c:ptCount val="7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国家衛健委発表に基づく感染状況!$X$27:$X$743</c:f>
              <c:numCache>
                <c:formatCode>#,##0_);[Red]\(#,##0\)</c:formatCode>
                <c:ptCount val="7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国家衛健委発表に基づく感染状況!$Y$27:$Y$743</c:f>
              <c:numCache>
                <c:formatCode>General</c:formatCode>
                <c:ptCount val="7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国家衛健委発表に基づく感染状況!$AA$27:$AA$743</c:f>
              <c:numCache>
                <c:formatCode>General</c:formatCode>
                <c:ptCount val="7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国家衛健委発表に基づく感染状況!$Z$27:$Z$743</c:f>
              <c:numCache>
                <c:formatCode>m"月"d"日"</c:formatCode>
                <c:ptCount val="7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numCache>
            </c:numRef>
          </c:cat>
          <c:val>
            <c:numRef>
              <c:f>国家衛健委発表に基づく感染状況!$AB$27:$AB$743</c:f>
              <c:numCache>
                <c:formatCode>General</c:formatCode>
                <c:ptCount val="7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香港マカオ台湾の患者・海外輸入症例・無症状病原体保有者!$CO$485:$CO$741</c:f>
              <c:numCache>
                <c:formatCode>m"月"d"日"</c:formatCode>
                <c:ptCount val="2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numCache>
            </c:numRef>
          </c:cat>
          <c:val>
            <c:numRef>
              <c:f>香港マカオ台湾の患者・海外輸入症例・無症状病原体保有者!$CP$485:$CP$741</c:f>
              <c:numCache>
                <c:formatCode>General</c:formatCode>
                <c:ptCount val="25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香港マカオ台湾の患者・海外輸入症例・無症状病原体保有者!$CO$485:$CO$741</c:f>
              <c:numCache>
                <c:formatCode>m"月"d"日"</c:formatCode>
                <c:ptCount val="2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numCache>
            </c:numRef>
          </c:cat>
          <c:val>
            <c:numRef>
              <c:f>香港マカオ台湾の患者・海外輸入症例・無症状病原体保有者!$CQ$485:$CQ$741</c:f>
              <c:numCache>
                <c:formatCode>General</c:formatCode>
                <c:ptCount val="25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国家衛健委発表に基づく感染状況!$AE$374:$AE$742</c:f>
              <c:numCache>
                <c:formatCode>m"月"d"日"</c:formatCode>
                <c:ptCount val="36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numCache>
            </c:numRef>
          </c:cat>
          <c:val>
            <c:numRef>
              <c:f>国家衛健委発表に基づく感染状況!$AF$374:$AF$742</c:f>
              <c:numCache>
                <c:formatCode>#,##0_);[Red]\(#,##0\)</c:formatCode>
                <c:ptCount val="36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161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香港マカオ台湾の患者・海外輸入症例・無症状病原体保有者!$BJ$97:$BJ$740</c:f>
              <c:numCache>
                <c:formatCode>m"月"d"日"</c:formatCode>
                <c:ptCount val="6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numCache>
            </c:numRef>
          </c:cat>
          <c:val>
            <c:numRef>
              <c:f>香港マカオ台湾の患者・海外輸入症例・無症状病原体保有者!$BK$97:$BK$740</c:f>
              <c:numCache>
                <c:formatCode>General</c:formatCode>
                <c:ptCount val="64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香港マカオ台湾の患者・海外輸入症例・無症状病原体保有者!$BJ$97:$BJ$740</c:f>
              <c:numCache>
                <c:formatCode>m"月"d"日"</c:formatCode>
                <c:ptCount val="6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numCache>
            </c:numRef>
          </c:cat>
          <c:val>
            <c:numRef>
              <c:f>香港マカオ台湾の患者・海外輸入症例・無症状病原体保有者!$BL$97:$BL$740</c:f>
              <c:numCache>
                <c:formatCode>General</c:formatCode>
                <c:ptCount val="64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香港マカオ台湾の患者・海外輸入症例・無症状病原体保有者!$CJ$29:$CJ$741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香港マカオ台湾の患者・海外輸入症例・無症状病原体保有者!$CG$29:$CG$741</c:f>
              <c:numCache>
                <c:formatCode>General</c:formatCode>
                <c:ptCount val="7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香港マカオ台湾の患者・海外輸入症例・無症状病原体保有者!$CH$29:$CH$741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香港マカオ台湾の患者・海外輸入症例・無症状病原体保有者!$BE$70:$BE$741</c:f>
              <c:numCache>
                <c:formatCode>m"月"d"日"</c:formatCode>
                <c:ptCount val="6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numCache>
            </c:numRef>
          </c:cat>
          <c:val>
            <c:numRef>
              <c:f>香港マカオ台湾の患者・海外輸入症例・無症状病原体保有者!$BF$70:$BF$741</c:f>
              <c:numCache>
                <c:formatCode>General</c:formatCode>
                <c:ptCount val="67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香港マカオ台湾の患者・海外輸入症例・無症状病原体保有者!$BE$70:$BE$741</c:f>
              <c:numCache>
                <c:formatCode>m"月"d"日"</c:formatCode>
                <c:ptCount val="6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numCache>
            </c:numRef>
          </c:cat>
          <c:val>
            <c:numRef>
              <c:f>香港マカオ台湾の患者・海外輸入症例・無症状病原体保有者!$BG$70:$BG$741</c:f>
              <c:numCache>
                <c:formatCode>General</c:formatCode>
                <c:ptCount val="67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香港マカオ台湾の患者・海外輸入症例・無症状病原体保有者!$BY$29:$BY$741</c:f>
              <c:numCache>
                <c:formatCode>General</c:formatCode>
                <c:ptCount val="71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香港マカオ台湾の患者・海外輸入症例・無症状病原体保有者!$BZ$29:$BZ$741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香港マカオ台湾の患者・海外輸入症例・無症状病原体保有者!$CA$29:$CA$741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香港マカオ台湾の患者・海外輸入症例・無症状病原体保有者!$CC$29:$CC$741</c:f>
              <c:numCache>
                <c:formatCode>General</c:formatCode>
                <c:ptCount val="71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香港マカオ台湾の患者・海外輸入症例・無症状病原体保有者!$CD$29:$CD$741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香港マカオ台湾の患者・海外輸入症例・無症状病原体保有者!$CE$29:$CE$741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香港マカオ台湾の患者・海外輸入症例・無症状病原体保有者!$CJ$29:$CJ$741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香港マカオ台湾の患者・海外輸入症例・無症状病原体保有者!$CG$29:$CG$741</c:f>
              <c:numCache>
                <c:formatCode>General</c:formatCode>
                <c:ptCount val="7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香港マカオ台湾の患者・海外輸入症例・無症状病原体保有者!$CF$29:$CF$741</c:f>
              <c:numCache>
                <c:formatCode>m"月"d"日"</c:formatCode>
                <c:ptCount val="7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numCache>
            </c:numRef>
          </c:cat>
          <c:val>
            <c:numRef>
              <c:f>香港マカオ台湾の患者・海外輸入症例・無症状病原体保有者!$CH$29:$CH$741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香港マカオ台湾の患者・海外輸入症例・無症状病原体保有者!$CM$189:$CM$740</c:f>
              <c:numCache>
                <c:formatCode>m"月"d"日"</c:formatCode>
                <c:ptCount val="5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numCache>
            </c:numRef>
          </c:cat>
          <c:val>
            <c:numRef>
              <c:f>香港マカオ台湾の患者・海外輸入症例・無症状病原体保有者!$CN$189:$CN$740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52"/>
  <sheetViews>
    <sheetView zoomScaleNormal="100" workbookViewId="0">
      <pane xSplit="2" ySplit="5" topLeftCell="C728" activePane="bottomRight" state="frozen"/>
      <selection pane="topRight" activeCell="C1" sqref="C1"/>
      <selection pane="bottomLeft" activeCell="A8" sqref="A8"/>
      <selection pane="bottomRight" activeCell="B741" sqref="B74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+H737+G738</f>
        <v>102314</v>
      </c>
      <c r="I738" s="89">
        <f t="shared" ref="I738" si="3701">+H738-M738-O738</f>
        <v>2886</v>
      </c>
      <c r="J738" s="48">
        <v>0</v>
      </c>
      <c r="K738" s="56">
        <f t="shared" ref="K738" si="3702">+J738+K737</f>
        <v>15</v>
      </c>
      <c r="L738" s="48">
        <v>0</v>
      </c>
      <c r="M738" s="89">
        <f t="shared" ref="M738" si="3703">+L738+M737</f>
        <v>4636</v>
      </c>
      <c r="N738" s="48">
        <v>59</v>
      </c>
      <c r="O738" s="89">
        <f t="shared" ref="O738" si="3704">+N738+O737</f>
        <v>94792</v>
      </c>
      <c r="P738" s="111">
        <f t="shared" ref="P738" si="3705">+Q738-Q737</f>
        <v>2998</v>
      </c>
      <c r="Q738" s="57">
        <v>1423756</v>
      </c>
      <c r="R738" s="48">
        <v>5351</v>
      </c>
      <c r="S738" s="118"/>
      <c r="T738" s="57">
        <v>43874</v>
      </c>
      <c r="U738" s="78"/>
      <c r="W738" s="1">
        <f t="shared" ref="W738" si="3706">+B738</f>
        <v>44926</v>
      </c>
      <c r="X738" s="122">
        <f t="shared" ref="X738" si="3707">+G738</f>
        <v>231</v>
      </c>
      <c r="Y738">
        <f t="shared" ref="Y738" si="3708">+H738</f>
        <v>102314</v>
      </c>
      <c r="Z738" s="123">
        <f t="shared" ref="Z738" si="3709">+B738</f>
        <v>44926</v>
      </c>
      <c r="AA738">
        <f t="shared" ref="AA738" si="3710">+L738</f>
        <v>0</v>
      </c>
      <c r="AB738">
        <f t="shared" ref="AB738" si="3711">+M738</f>
        <v>4636</v>
      </c>
      <c r="AC738">
        <v>26</v>
      </c>
      <c r="AE738" s="1">
        <f t="shared" ref="AE738" si="3712">+B738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+H738+G739</f>
        <v>102505</v>
      </c>
      <c r="I739" s="89">
        <f t="shared" ref="I739" si="3713">+H739-M739-O739</f>
        <v>3013</v>
      </c>
      <c r="J739" s="48">
        <v>1</v>
      </c>
      <c r="K739" s="56">
        <f t="shared" ref="K739" si="3714">+J739+K738</f>
        <v>16</v>
      </c>
      <c r="L739" s="48">
        <v>0</v>
      </c>
      <c r="M739" s="89">
        <f t="shared" ref="M739" si="3715">+L739+M738</f>
        <v>4636</v>
      </c>
      <c r="N739" s="48">
        <v>64</v>
      </c>
      <c r="O739" s="89">
        <f t="shared" ref="O739" si="3716">+N739+O738</f>
        <v>94856</v>
      </c>
      <c r="P739" s="111">
        <f t="shared" ref="P739" si="3717">+Q739-Q738</f>
        <v>3894</v>
      </c>
      <c r="Q739" s="57">
        <v>1427650</v>
      </c>
      <c r="R739" s="48">
        <v>4803</v>
      </c>
      <c r="S739" s="118"/>
      <c r="T739" s="57">
        <v>42965</v>
      </c>
      <c r="U739" s="78"/>
      <c r="W739" s="1">
        <f t="shared" ref="W739" si="3718">+B739</f>
        <v>44562</v>
      </c>
      <c r="X739" s="122">
        <f t="shared" ref="X739" si="3719">+G739</f>
        <v>191</v>
      </c>
      <c r="Y739">
        <f t="shared" ref="Y739" si="3720">+H739</f>
        <v>102505</v>
      </c>
      <c r="Z739" s="123">
        <f t="shared" ref="Z739" si="3721">+B739</f>
        <v>44562</v>
      </c>
      <c r="AA739">
        <f t="shared" ref="AA739" si="3722">+L739</f>
        <v>0</v>
      </c>
      <c r="AB739">
        <f t="shared" ref="AB739" si="3723">+M739</f>
        <v>4636</v>
      </c>
      <c r="AC739">
        <v>26</v>
      </c>
      <c r="AE739" s="1">
        <f t="shared" ref="AE739" si="3724">+B739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+H739+G740</f>
        <v>102666</v>
      </c>
      <c r="I740" s="89">
        <f t="shared" ref="I740" si="3725">+H740-M740-O740</f>
        <v>3127</v>
      </c>
      <c r="J740" s="48">
        <v>6</v>
      </c>
      <c r="K740" s="56">
        <f t="shared" ref="K740" si="3726">+J740+K739</f>
        <v>22</v>
      </c>
      <c r="L740" s="48">
        <v>0</v>
      </c>
      <c r="M740" s="89">
        <f t="shared" ref="M740" si="3727">+L740+M739</f>
        <v>4636</v>
      </c>
      <c r="N740" s="48">
        <v>47</v>
      </c>
      <c r="O740" s="89">
        <f t="shared" ref="O740" si="3728">+N740+O739</f>
        <v>94903</v>
      </c>
      <c r="P740" s="111">
        <f t="shared" ref="P740" si="3729">+Q740-Q739</f>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+G740-香港マカオ台湾の患者・海外輸入症例・無症状病原体保有者!B740</f>
        <v>161</v>
      </c>
    </row>
    <row r="741" spans="2:32" x14ac:dyDescent="0.55000000000000004">
      <c r="B741" s="220"/>
      <c r="C741" s="48"/>
      <c r="D741" s="84"/>
      <c r="E741" s="110"/>
      <c r="F741" s="57"/>
      <c r="G741" s="48"/>
      <c r="H741" s="89"/>
      <c r="I741" s="89"/>
      <c r="J741" s="48"/>
      <c r="K741" s="56"/>
      <c r="L741" s="48"/>
      <c r="M741" s="89"/>
      <c r="N741" s="48"/>
      <c r="O741" s="89"/>
      <c r="P741" s="111"/>
      <c r="Q741" s="57"/>
      <c r="R741" s="48"/>
      <c r="S741" s="118"/>
      <c r="T741" s="57"/>
      <c r="U741" s="78"/>
      <c r="W741" s="1"/>
      <c r="X741" s="122"/>
      <c r="Z741" s="123"/>
      <c r="AE741" s="1"/>
      <c r="AF741" s="293"/>
    </row>
    <row r="742" spans="2:32" ht="18.5" thickBot="1" x14ac:dyDescent="0.6">
      <c r="B742" s="66"/>
      <c r="C742" s="59"/>
      <c r="D742" s="49"/>
      <c r="E742" s="61"/>
      <c r="F742" s="60"/>
      <c r="G742" s="48"/>
      <c r="H742" s="89"/>
      <c r="I742" s="89"/>
      <c r="J742" s="59"/>
      <c r="K742" s="56"/>
      <c r="L742" s="48"/>
      <c r="M742" s="89"/>
      <c r="N742" s="48"/>
      <c r="O742" s="89"/>
      <c r="P742" s="111"/>
      <c r="Q742" s="60"/>
      <c r="R742" s="48"/>
      <c r="S742" s="60"/>
      <c r="T742" s="60"/>
      <c r="U742" s="78"/>
      <c r="W742" s="1"/>
      <c r="X742" s="122"/>
      <c r="Z742" s="123"/>
      <c r="AE742" s="1"/>
      <c r="AF742" s="293"/>
    </row>
    <row r="743" spans="2:32" ht="9.5" customHeight="1" thickBot="1" x14ac:dyDescent="0.6">
      <c r="B743" s="66"/>
      <c r="C743" s="79"/>
      <c r="D743" s="80"/>
      <c r="E743" s="82"/>
      <c r="F743" s="95"/>
      <c r="G743" s="79"/>
      <c r="H743" s="82"/>
      <c r="I743" s="82"/>
      <c r="J743" s="79"/>
      <c r="K743" s="82"/>
      <c r="L743" s="79"/>
      <c r="M743" s="82"/>
      <c r="N743" s="83"/>
      <c r="O743" s="81"/>
      <c r="P743" s="94"/>
      <c r="Q743" s="95"/>
      <c r="R743" s="120"/>
      <c r="S743" s="95"/>
      <c r="T743" s="95"/>
      <c r="U743" s="67"/>
    </row>
    <row r="745" spans="2:32" ht="13" customHeight="1" x14ac:dyDescent="0.55000000000000004">
      <c r="E745" s="112"/>
      <c r="F745" s="113"/>
      <c r="G745" s="112" t="s">
        <v>80</v>
      </c>
      <c r="H745" s="113"/>
      <c r="I745" s="113"/>
      <c r="J745" s="113"/>
      <c r="U745" s="72"/>
    </row>
    <row r="746" spans="2:32" ht="13" customHeight="1" x14ac:dyDescent="0.55000000000000004">
      <c r="E746" s="112" t="s">
        <v>98</v>
      </c>
      <c r="F746" s="113"/>
      <c r="G746" s="294" t="s">
        <v>79</v>
      </c>
      <c r="H746" s="295"/>
      <c r="I746" s="112" t="s">
        <v>106</v>
      </c>
      <c r="J746" s="113"/>
    </row>
    <row r="747" spans="2:32" ht="13" customHeight="1" x14ac:dyDescent="0.55000000000000004">
      <c r="B747" s="129"/>
      <c r="E747" s="114" t="s">
        <v>108</v>
      </c>
      <c r="F747" s="113"/>
      <c r="G747" s="115"/>
      <c r="H747" s="115"/>
      <c r="I747" s="112" t="s">
        <v>107</v>
      </c>
      <c r="J747" s="113"/>
    </row>
    <row r="748" spans="2:32" ht="18.5" customHeight="1" x14ac:dyDescent="0.55000000000000004">
      <c r="E748" s="112" t="s">
        <v>96</v>
      </c>
      <c r="F748" s="113"/>
      <c r="G748" s="112" t="s">
        <v>97</v>
      </c>
      <c r="H748" s="113"/>
      <c r="I748" s="113"/>
      <c r="J748" s="113"/>
    </row>
    <row r="749" spans="2:32" ht="13" customHeight="1" x14ac:dyDescent="0.55000000000000004">
      <c r="E749" s="112" t="s">
        <v>98</v>
      </c>
      <c r="F749" s="113"/>
      <c r="G749" s="112" t="s">
        <v>99</v>
      </c>
      <c r="H749" s="113"/>
      <c r="I749" s="113"/>
      <c r="J749" s="113"/>
    </row>
    <row r="750" spans="2:32" ht="13" customHeight="1" x14ac:dyDescent="0.55000000000000004">
      <c r="E750" s="112" t="s">
        <v>98</v>
      </c>
      <c r="F750" s="113"/>
      <c r="G750" s="112" t="s">
        <v>100</v>
      </c>
      <c r="H750" s="113"/>
      <c r="I750" s="113"/>
      <c r="J750" s="113"/>
    </row>
    <row r="751" spans="2:32" ht="13" customHeight="1" x14ac:dyDescent="0.55000000000000004">
      <c r="E751" s="112" t="s">
        <v>101</v>
      </c>
      <c r="F751" s="113"/>
      <c r="G751" s="112" t="s">
        <v>102</v>
      </c>
      <c r="H751" s="113"/>
      <c r="I751" s="113"/>
      <c r="J751" s="113"/>
    </row>
    <row r="752" spans="2:32" ht="13" customHeight="1" x14ac:dyDescent="0.55000000000000004">
      <c r="E752" s="112" t="s">
        <v>103</v>
      </c>
      <c r="F752" s="113"/>
      <c r="G752" s="112" t="s">
        <v>104</v>
      </c>
      <c r="H752" s="113"/>
      <c r="I752" s="113"/>
      <c r="J752" s="113"/>
    </row>
  </sheetData>
  <mergeCells count="12">
    <mergeCell ref="G746:H74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45"/>
  <sheetViews>
    <sheetView tabSelected="1" topLeftCell="A6" zoomScale="96" zoomScaleNormal="96" workbookViewId="0">
      <pane xSplit="1" ySplit="2" topLeftCell="B730" activePane="bottomRight" state="frozen"/>
      <selection activeCell="A6" sqref="A6"/>
      <selection pane="topRight" activeCell="B6" sqref="B6"/>
      <selection pane="bottomLeft" activeCell="A8" sqref="A8"/>
      <selection pane="bottomRight" activeCell="A735" sqref="A735:XFD738"/>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39"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39" si="6311">+AW669+1</f>
        <v>509</v>
      </c>
      <c r="AX670" s="236">
        <f t="shared" si="6281"/>
        <v>44494</v>
      </c>
      <c r="AY670" s="6">
        <v>3</v>
      </c>
      <c r="AZ670" s="237">
        <f t="shared" si="5001"/>
        <v>436</v>
      </c>
      <c r="BA670" s="237">
        <f t="shared" ref="BA670:BA739" si="6312">+BA666+1</f>
        <v>375</v>
      </c>
      <c r="BB670" s="129">
        <v>0</v>
      </c>
      <c r="BC670" s="27">
        <f t="shared" si="5075"/>
        <v>967</v>
      </c>
      <c r="BD670" s="237">
        <f t="shared" ref="BD670:BD739"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C735" si="9884">+B734+C733</f>
        <v>11004</v>
      </c>
      <c r="D734" s="153">
        <f t="shared" ref="D734:D738"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Z738" si="9886">+A734</f>
        <v>44558</v>
      </c>
      <c r="AA734" s="229">
        <f t="shared" ref="AA734:AA738" si="9887">+AF734+AL734+AR734</f>
        <v>29632</v>
      </c>
      <c r="AB734" s="229">
        <f t="shared" ref="AB734:AB738" si="9888">+AH734+AN734+AT734</f>
        <v>26008</v>
      </c>
      <c r="AC734" s="230">
        <f t="shared" ref="AC734:AC738" si="9889">+AJ734+AP734+AV734</f>
        <v>1063</v>
      </c>
      <c r="AD734" s="182">
        <f t="shared" ref="AD734:AD738" si="9890">+AF734-AF733</f>
        <v>6</v>
      </c>
      <c r="AE734" s="242">
        <f t="shared" ref="AE734:AE738" si="9891">+AE733+AD734</f>
        <v>11399</v>
      </c>
      <c r="AF734" s="154">
        <v>12604</v>
      </c>
      <c r="AG734" s="183">
        <f t="shared" ref="AG734:AG738" si="9892">+AH734-AH733</f>
        <v>0</v>
      </c>
      <c r="AH734" s="154">
        <v>12189</v>
      </c>
      <c r="AI734" s="183">
        <v>0</v>
      </c>
      <c r="AJ734" s="184">
        <v>213</v>
      </c>
      <c r="AK734" s="185">
        <f t="shared" ref="AK734:AK738" si="9893">+AL734-AL733</f>
        <v>0</v>
      </c>
      <c r="AL734" s="154">
        <v>78</v>
      </c>
      <c r="AM734" s="183">
        <f t="shared" ref="AM734:AM738" si="9894">+AN734-AN733</f>
        <v>0</v>
      </c>
      <c r="AN734" s="154">
        <v>77</v>
      </c>
      <c r="AO734" s="183">
        <f t="shared" ref="AO734:AO738" si="9895">+AP734-AP733</f>
        <v>0</v>
      </c>
      <c r="AP734" s="186">
        <v>0</v>
      </c>
      <c r="AQ734" s="185">
        <f t="shared" ref="AQ734:AQ738" si="9896">+AR734-AR733</f>
        <v>19</v>
      </c>
      <c r="AR734" s="154">
        <v>16950</v>
      </c>
      <c r="AS734" s="183">
        <f t="shared" ref="AS734:AS738" si="9897">+AT734-AT733</f>
        <v>0</v>
      </c>
      <c r="AT734" s="154">
        <v>13742</v>
      </c>
      <c r="AU734" s="183">
        <f t="shared" ref="AU734:AU738" si="9898">+AV734-AV733</f>
        <v>0</v>
      </c>
      <c r="AV734" s="187">
        <v>850</v>
      </c>
      <c r="AW734" s="237">
        <f t="shared" si="6311"/>
        <v>573</v>
      </c>
      <c r="AX734" s="236">
        <f t="shared" ref="AX734:AX738" si="9899">+A734</f>
        <v>44558</v>
      </c>
      <c r="AY734" s="6">
        <v>0</v>
      </c>
      <c r="AZ734" s="237">
        <f t="shared" ref="AZ734:AZ738" si="9900">+AZ733+AY734</f>
        <v>468</v>
      </c>
      <c r="BA734" s="237">
        <f t="shared" si="6312"/>
        <v>391</v>
      </c>
      <c r="BB734" s="129">
        <v>0</v>
      </c>
      <c r="BC734" s="27">
        <f t="shared" ref="BC734:BC738" si="9901">+BC733+BB734</f>
        <v>1104</v>
      </c>
      <c r="BD734" s="237">
        <f t="shared" si="6313"/>
        <v>426</v>
      </c>
      <c r="BE734" s="228">
        <f t="shared" ref="BE734:BE738" si="9902">+Z734</f>
        <v>44558</v>
      </c>
      <c r="BF734" s="131">
        <f t="shared" ref="BF734:BF738" si="9903">+B734</f>
        <v>45</v>
      </c>
      <c r="BG734" s="131">
        <f t="shared" ref="BG734:BG738" si="9904">+BI734</f>
        <v>11004</v>
      </c>
      <c r="BH734" s="228">
        <f t="shared" ref="BH734:BH738" si="9905">+A734</f>
        <v>44558</v>
      </c>
      <c r="BI734" s="131">
        <f t="shared" ref="BI734:BI738" si="9906">+C734</f>
        <v>11004</v>
      </c>
      <c r="BJ734" s="1">
        <f t="shared" ref="BJ734:BJ738" si="9907">+BE734</f>
        <v>44558</v>
      </c>
      <c r="BK734">
        <f t="shared" ref="BK734:BK738" si="9908">+BM734-BL734</f>
        <v>1</v>
      </c>
      <c r="BL734">
        <f t="shared" ref="BL734:BL738" si="9909">+M734</f>
        <v>14</v>
      </c>
      <c r="BM734">
        <f t="shared" ref="BM734:BM738" si="9910">+L734</f>
        <v>15</v>
      </c>
      <c r="BN734" s="1">
        <f t="shared" ref="BN734:BN738" si="9911">+BJ734</f>
        <v>44558</v>
      </c>
      <c r="BO734">
        <f t="shared" ref="BO734:BO738" si="9912">+BO730+BM734</f>
        <v>11476</v>
      </c>
      <c r="BP734">
        <f t="shared" ref="BP734:BP738" si="9913">+BP730+BL734</f>
        <v>6705</v>
      </c>
      <c r="BQ734" s="178">
        <f t="shared" ref="BQ734:BQ738" si="9914">+A734</f>
        <v>44558</v>
      </c>
      <c r="BR734">
        <f t="shared" ref="BR734:BR738" si="9915">+AF734</f>
        <v>12604</v>
      </c>
      <c r="BS734">
        <f t="shared" ref="BS734:BS738" si="9916">+AH734</f>
        <v>12189</v>
      </c>
      <c r="BT734">
        <f t="shared" ref="BT734:BT738" si="9917">+AJ734</f>
        <v>213</v>
      </c>
      <c r="BU734">
        <v>15</v>
      </c>
      <c r="BV734">
        <f t="shared" ref="BV734:BV738" si="9918">+AD734</f>
        <v>6</v>
      </c>
      <c r="BW734">
        <f t="shared" ref="BW734:BW738" si="9919">+BW730+BV734</f>
        <v>964</v>
      </c>
      <c r="BX734" s="178">
        <f t="shared" ref="BX734:BX738" si="9920">+A734</f>
        <v>44558</v>
      </c>
      <c r="BY734">
        <f t="shared" ref="BY734:BY738" si="9921">+AL734</f>
        <v>78</v>
      </c>
      <c r="BZ734">
        <f t="shared" ref="BZ734:BZ738" si="9922">+AN734</f>
        <v>77</v>
      </c>
      <c r="CA734">
        <f t="shared" ref="CA734:CA738" si="9923">+AP734</f>
        <v>0</v>
      </c>
      <c r="CB734" s="178">
        <f t="shared" ref="CB734:CB738" si="9924">+A734</f>
        <v>44558</v>
      </c>
      <c r="CC734">
        <f t="shared" ref="CC734:CC738" si="9925">+AR734</f>
        <v>16950</v>
      </c>
      <c r="CD734">
        <f t="shared" ref="CD734:CD738" si="9926">+AT734</f>
        <v>13742</v>
      </c>
      <c r="CE734">
        <f t="shared" ref="CE734:CE738" si="9927">+AV734</f>
        <v>850</v>
      </c>
      <c r="CF734" s="178">
        <f t="shared" ref="CF734:CF738" si="9928">+A734</f>
        <v>44558</v>
      </c>
      <c r="CG734">
        <f t="shared" ref="CG734:CG738" si="9929">+AD734</f>
        <v>6</v>
      </c>
      <c r="CH734">
        <f t="shared" ref="CH734:CH738" si="9930">+AG734</f>
        <v>0</v>
      </c>
      <c r="CI734" s="178">
        <f t="shared" ref="CI734:CI738" si="9931">+A734</f>
        <v>44558</v>
      </c>
      <c r="CJ734">
        <f t="shared" ref="CJ734:CJ738" si="9932">+AI734</f>
        <v>0</v>
      </c>
      <c r="CK734" s="1">
        <f t="shared" ref="CK734:CK738" si="9933">+Z734</f>
        <v>44558</v>
      </c>
      <c r="CL734" s="281">
        <f t="shared" ref="CL734:CL738" si="9934">+AD734</f>
        <v>6</v>
      </c>
      <c r="CM734" s="1">
        <f t="shared" ref="CM734:CM738" si="9935">+Z734</f>
        <v>44558</v>
      </c>
      <c r="CN734" s="282">
        <f t="shared" ref="CN734:CN738" si="9936">+AI734</f>
        <v>0</v>
      </c>
      <c r="CO734" s="178">
        <f t="shared" ref="CO734:CO738" si="9937">+A734</f>
        <v>44558</v>
      </c>
      <c r="CP734">
        <f t="shared" ref="CP734:CP738" si="9938">+AQ734</f>
        <v>19</v>
      </c>
      <c r="CQ734">
        <f t="shared" ref="CQ734:CQ738" si="9939">+AU734</f>
        <v>0</v>
      </c>
      <c r="CR734">
        <f t="shared" ref="CR734:CR738" si="9940">+AS734</f>
        <v>0</v>
      </c>
    </row>
    <row r="735" spans="1:96" ht="18" customHeight="1" x14ac:dyDescent="0.55000000000000004">
      <c r="A735" s="178">
        <v>44559</v>
      </c>
      <c r="B735" s="239">
        <v>51</v>
      </c>
      <c r="C735" s="153">
        <f t="shared" si="9884"/>
        <v>11055</v>
      </c>
      <c r="D735" s="153">
        <f t="shared" si="9885"/>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si="9886"/>
        <v>44559</v>
      </c>
      <c r="AA735" s="229">
        <f t="shared" si="9887"/>
        <v>29660</v>
      </c>
      <c r="AB735" s="229">
        <f t="shared" si="9888"/>
        <v>26010</v>
      </c>
      <c r="AC735" s="230">
        <f t="shared" si="9889"/>
        <v>1063</v>
      </c>
      <c r="AD735" s="182">
        <f t="shared" si="9890"/>
        <v>14</v>
      </c>
      <c r="AE735" s="242">
        <f t="shared" si="9891"/>
        <v>11413</v>
      </c>
      <c r="AF735" s="154">
        <v>12618</v>
      </c>
      <c r="AG735" s="183">
        <f t="shared" si="9892"/>
        <v>2</v>
      </c>
      <c r="AH735" s="154">
        <v>12191</v>
      </c>
      <c r="AI735" s="183">
        <v>0</v>
      </c>
      <c r="AJ735" s="184">
        <v>213</v>
      </c>
      <c r="AK735" s="185">
        <f t="shared" si="9893"/>
        <v>0</v>
      </c>
      <c r="AL735" s="154">
        <v>78</v>
      </c>
      <c r="AM735" s="183">
        <f t="shared" si="9894"/>
        <v>0</v>
      </c>
      <c r="AN735" s="154">
        <v>77</v>
      </c>
      <c r="AO735" s="183">
        <f t="shared" si="9895"/>
        <v>0</v>
      </c>
      <c r="AP735" s="186">
        <v>0</v>
      </c>
      <c r="AQ735" s="185">
        <f t="shared" si="9896"/>
        <v>14</v>
      </c>
      <c r="AR735" s="154">
        <v>16964</v>
      </c>
      <c r="AS735" s="183">
        <f t="shared" si="9897"/>
        <v>0</v>
      </c>
      <c r="AT735" s="154">
        <v>13742</v>
      </c>
      <c r="AU735" s="183">
        <f t="shared" si="9898"/>
        <v>0</v>
      </c>
      <c r="AV735" s="187">
        <v>850</v>
      </c>
      <c r="AW735" s="237">
        <f t="shared" si="6311"/>
        <v>574</v>
      </c>
      <c r="AX735" s="236">
        <f t="shared" si="9899"/>
        <v>44559</v>
      </c>
      <c r="AY735" s="6">
        <v>0</v>
      </c>
      <c r="AZ735" s="237">
        <f t="shared" si="9900"/>
        <v>468</v>
      </c>
      <c r="BA735" s="237">
        <f t="shared" si="6312"/>
        <v>389</v>
      </c>
      <c r="BB735" s="129">
        <v>0</v>
      </c>
      <c r="BC735" s="27">
        <f t="shared" si="9901"/>
        <v>1104</v>
      </c>
      <c r="BD735" s="237">
        <f t="shared" si="6313"/>
        <v>424</v>
      </c>
      <c r="BE735" s="228">
        <f t="shared" si="9902"/>
        <v>44559</v>
      </c>
      <c r="BF735" s="131">
        <f t="shared" si="9903"/>
        <v>51</v>
      </c>
      <c r="BG735" s="131">
        <f t="shared" si="9904"/>
        <v>11055</v>
      </c>
      <c r="BH735" s="228">
        <f t="shared" si="9905"/>
        <v>44559</v>
      </c>
      <c r="BI735" s="131">
        <f t="shared" si="9906"/>
        <v>11055</v>
      </c>
      <c r="BJ735" s="1">
        <f t="shared" si="9907"/>
        <v>44559</v>
      </c>
      <c r="BK735">
        <f t="shared" si="9908"/>
        <v>1</v>
      </c>
      <c r="BL735">
        <f t="shared" si="9909"/>
        <v>26</v>
      </c>
      <c r="BM735">
        <f t="shared" si="9910"/>
        <v>27</v>
      </c>
      <c r="BN735" s="1">
        <f t="shared" si="9911"/>
        <v>44559</v>
      </c>
      <c r="BO735">
        <f t="shared" si="9912"/>
        <v>11455</v>
      </c>
      <c r="BP735">
        <f t="shared" si="9913"/>
        <v>6689</v>
      </c>
      <c r="BQ735" s="178">
        <f t="shared" si="9914"/>
        <v>44559</v>
      </c>
      <c r="BR735">
        <f t="shared" si="9915"/>
        <v>12618</v>
      </c>
      <c r="BS735">
        <f t="shared" si="9916"/>
        <v>12191</v>
      </c>
      <c r="BT735">
        <f t="shared" si="9917"/>
        <v>213</v>
      </c>
      <c r="BU735">
        <v>15</v>
      </c>
      <c r="BV735">
        <f t="shared" si="9918"/>
        <v>14</v>
      </c>
      <c r="BW735">
        <f t="shared" si="9919"/>
        <v>1004</v>
      </c>
      <c r="BX735" s="178">
        <f t="shared" si="9920"/>
        <v>44559</v>
      </c>
      <c r="BY735">
        <f t="shared" si="9921"/>
        <v>78</v>
      </c>
      <c r="BZ735">
        <f t="shared" si="9922"/>
        <v>77</v>
      </c>
      <c r="CA735">
        <f t="shared" si="9923"/>
        <v>0</v>
      </c>
      <c r="CB735" s="178">
        <f t="shared" si="9924"/>
        <v>44559</v>
      </c>
      <c r="CC735">
        <f t="shared" si="9925"/>
        <v>16964</v>
      </c>
      <c r="CD735">
        <f t="shared" si="9926"/>
        <v>13742</v>
      </c>
      <c r="CE735">
        <f t="shared" si="9927"/>
        <v>850</v>
      </c>
      <c r="CF735" s="178">
        <f t="shared" si="9928"/>
        <v>44559</v>
      </c>
      <c r="CG735">
        <f t="shared" si="9929"/>
        <v>14</v>
      </c>
      <c r="CH735">
        <f t="shared" si="9930"/>
        <v>2</v>
      </c>
      <c r="CI735" s="178">
        <f t="shared" si="9931"/>
        <v>44559</v>
      </c>
      <c r="CJ735">
        <f t="shared" si="9932"/>
        <v>0</v>
      </c>
      <c r="CK735" s="1">
        <f t="shared" si="9933"/>
        <v>44559</v>
      </c>
      <c r="CL735" s="281">
        <f t="shared" si="9934"/>
        <v>14</v>
      </c>
      <c r="CM735" s="1">
        <f t="shared" si="9935"/>
        <v>44559</v>
      </c>
      <c r="CN735" s="282">
        <f t="shared" si="9936"/>
        <v>0</v>
      </c>
      <c r="CO735" s="178">
        <f t="shared" si="9937"/>
        <v>44559</v>
      </c>
      <c r="CP735">
        <f t="shared" si="9938"/>
        <v>14</v>
      </c>
      <c r="CQ735">
        <f t="shared" si="9939"/>
        <v>0</v>
      </c>
      <c r="CR735">
        <f t="shared" si="9940"/>
        <v>0</v>
      </c>
    </row>
    <row r="736" spans="1:96" ht="18" customHeight="1" x14ac:dyDescent="0.55000000000000004">
      <c r="A736" s="178">
        <v>44560</v>
      </c>
      <c r="B736" s="239">
        <v>29</v>
      </c>
      <c r="C736" s="153">
        <f>+B736+C735-1</f>
        <v>11083</v>
      </c>
      <c r="D736" s="153">
        <f t="shared" si="9885"/>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si="9886"/>
        <v>44560</v>
      </c>
      <c r="AA736" s="229">
        <f t="shared" si="9887"/>
        <v>29697</v>
      </c>
      <c r="AB736" s="229">
        <f t="shared" si="9888"/>
        <v>26015</v>
      </c>
      <c r="AC736" s="230">
        <f t="shared" si="9889"/>
        <v>1063</v>
      </c>
      <c r="AD736" s="182">
        <f t="shared" si="9890"/>
        <v>12</v>
      </c>
      <c r="AE736" s="242">
        <f t="shared" si="9891"/>
        <v>11425</v>
      </c>
      <c r="AF736" s="154">
        <v>12630</v>
      </c>
      <c r="AG736" s="183">
        <f t="shared" si="9892"/>
        <v>5</v>
      </c>
      <c r="AH736" s="154">
        <v>12196</v>
      </c>
      <c r="AI736" s="183">
        <v>0</v>
      </c>
      <c r="AJ736" s="184">
        <v>213</v>
      </c>
      <c r="AK736" s="185">
        <f t="shared" si="9893"/>
        <v>1</v>
      </c>
      <c r="AL736" s="154">
        <v>79</v>
      </c>
      <c r="AM736" s="183">
        <f t="shared" si="9894"/>
        <v>0</v>
      </c>
      <c r="AN736" s="154">
        <v>77</v>
      </c>
      <c r="AO736" s="183">
        <f t="shared" si="9895"/>
        <v>0</v>
      </c>
      <c r="AP736" s="186">
        <v>0</v>
      </c>
      <c r="AQ736" s="185">
        <f t="shared" si="9896"/>
        <v>24</v>
      </c>
      <c r="AR736" s="154">
        <v>16988</v>
      </c>
      <c r="AS736" s="183">
        <f t="shared" si="9897"/>
        <v>0</v>
      </c>
      <c r="AT736" s="154">
        <v>13742</v>
      </c>
      <c r="AU736" s="183">
        <f t="shared" si="9898"/>
        <v>0</v>
      </c>
      <c r="AV736" s="187">
        <v>850</v>
      </c>
      <c r="AW736" s="237">
        <f t="shared" si="6311"/>
        <v>575</v>
      </c>
      <c r="AX736" s="236">
        <f t="shared" si="9899"/>
        <v>44560</v>
      </c>
      <c r="AY736" s="6">
        <v>0</v>
      </c>
      <c r="AZ736" s="237">
        <f t="shared" si="9900"/>
        <v>468</v>
      </c>
      <c r="BA736" s="237">
        <f t="shared" si="6312"/>
        <v>390</v>
      </c>
      <c r="BB736" s="129">
        <v>0</v>
      </c>
      <c r="BC736" s="27">
        <f t="shared" si="9901"/>
        <v>1104</v>
      </c>
      <c r="BD736" s="237">
        <f t="shared" si="6313"/>
        <v>425</v>
      </c>
      <c r="BE736" s="228">
        <f t="shared" si="9902"/>
        <v>44560</v>
      </c>
      <c r="BF736" s="131">
        <f t="shared" si="9903"/>
        <v>29</v>
      </c>
      <c r="BG736" s="131">
        <f t="shared" si="9904"/>
        <v>11083</v>
      </c>
      <c r="BH736" s="228">
        <f t="shared" si="9905"/>
        <v>44560</v>
      </c>
      <c r="BI736" s="131">
        <f t="shared" si="9906"/>
        <v>11083</v>
      </c>
      <c r="BJ736" s="1">
        <f t="shared" si="9907"/>
        <v>44560</v>
      </c>
      <c r="BK736">
        <f t="shared" si="9908"/>
        <v>0</v>
      </c>
      <c r="BL736">
        <f t="shared" si="9909"/>
        <v>29</v>
      </c>
      <c r="BM736">
        <f t="shared" si="9910"/>
        <v>29</v>
      </c>
      <c r="BN736" s="1">
        <f t="shared" si="9911"/>
        <v>44560</v>
      </c>
      <c r="BO736">
        <f t="shared" si="9912"/>
        <v>11568</v>
      </c>
      <c r="BP736">
        <f t="shared" si="9913"/>
        <v>6766</v>
      </c>
      <c r="BQ736" s="178">
        <f t="shared" si="9914"/>
        <v>44560</v>
      </c>
      <c r="BR736">
        <f t="shared" si="9915"/>
        <v>12630</v>
      </c>
      <c r="BS736">
        <f t="shared" si="9916"/>
        <v>12196</v>
      </c>
      <c r="BT736">
        <f t="shared" si="9917"/>
        <v>213</v>
      </c>
      <c r="BU736">
        <v>15</v>
      </c>
      <c r="BV736">
        <f t="shared" si="9918"/>
        <v>12</v>
      </c>
      <c r="BW736">
        <f t="shared" si="9919"/>
        <v>968</v>
      </c>
      <c r="BX736" s="178">
        <f t="shared" si="9920"/>
        <v>44560</v>
      </c>
      <c r="BY736">
        <f t="shared" si="9921"/>
        <v>79</v>
      </c>
      <c r="BZ736">
        <f t="shared" si="9922"/>
        <v>77</v>
      </c>
      <c r="CA736">
        <f t="shared" si="9923"/>
        <v>0</v>
      </c>
      <c r="CB736" s="178">
        <f t="shared" si="9924"/>
        <v>44560</v>
      </c>
      <c r="CC736">
        <f t="shared" si="9925"/>
        <v>16988</v>
      </c>
      <c r="CD736">
        <f t="shared" si="9926"/>
        <v>13742</v>
      </c>
      <c r="CE736">
        <f t="shared" si="9927"/>
        <v>850</v>
      </c>
      <c r="CF736" s="178">
        <f t="shared" si="9928"/>
        <v>44560</v>
      </c>
      <c r="CG736">
        <f t="shared" si="9929"/>
        <v>12</v>
      </c>
      <c r="CH736">
        <f t="shared" si="9930"/>
        <v>5</v>
      </c>
      <c r="CI736" s="178">
        <f t="shared" si="9931"/>
        <v>44560</v>
      </c>
      <c r="CJ736">
        <f t="shared" si="9932"/>
        <v>0</v>
      </c>
      <c r="CK736" s="1">
        <f t="shared" si="9933"/>
        <v>44560</v>
      </c>
      <c r="CL736" s="281">
        <f t="shared" si="9934"/>
        <v>12</v>
      </c>
      <c r="CM736" s="1">
        <f t="shared" si="9935"/>
        <v>44560</v>
      </c>
      <c r="CN736" s="282">
        <f t="shared" si="9936"/>
        <v>0</v>
      </c>
      <c r="CO736" s="178">
        <f t="shared" si="9937"/>
        <v>44560</v>
      </c>
      <c r="CP736">
        <f t="shared" si="9938"/>
        <v>24</v>
      </c>
      <c r="CQ736">
        <f t="shared" si="9939"/>
        <v>0</v>
      </c>
      <c r="CR736">
        <f t="shared" si="9940"/>
        <v>0</v>
      </c>
    </row>
    <row r="737" spans="1:96" ht="18" customHeight="1" x14ac:dyDescent="0.55000000000000004">
      <c r="A737" s="178">
        <v>44561</v>
      </c>
      <c r="B737" s="239">
        <v>56</v>
      </c>
      <c r="C737" s="153">
        <f t="shared" ref="C737:C738" si="9941">+B737+C736</f>
        <v>11139</v>
      </c>
      <c r="D737" s="153">
        <f t="shared" si="9885"/>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si="9886"/>
        <v>44561</v>
      </c>
      <c r="AA737" s="229">
        <f t="shared" si="9887"/>
        <v>29757</v>
      </c>
      <c r="AB737" s="229">
        <f t="shared" si="9888"/>
        <v>26025</v>
      </c>
      <c r="AC737" s="230">
        <f t="shared" si="9889"/>
        <v>1063</v>
      </c>
      <c r="AD737" s="182">
        <f t="shared" si="9890"/>
        <v>19</v>
      </c>
      <c r="AE737" s="242">
        <f t="shared" si="9891"/>
        <v>11444</v>
      </c>
      <c r="AF737" s="154">
        <v>12649</v>
      </c>
      <c r="AG737" s="183">
        <f t="shared" si="9892"/>
        <v>10</v>
      </c>
      <c r="AH737" s="154">
        <v>12206</v>
      </c>
      <c r="AI737" s="183">
        <v>0</v>
      </c>
      <c r="AJ737" s="184">
        <v>213</v>
      </c>
      <c r="AK737" s="185">
        <f t="shared" si="9893"/>
        <v>0</v>
      </c>
      <c r="AL737" s="154">
        <v>79</v>
      </c>
      <c r="AM737" s="183">
        <f t="shared" si="9894"/>
        <v>0</v>
      </c>
      <c r="AN737" s="154">
        <v>77</v>
      </c>
      <c r="AO737" s="183">
        <f t="shared" si="9895"/>
        <v>0</v>
      </c>
      <c r="AP737" s="186">
        <v>0</v>
      </c>
      <c r="AQ737" s="185">
        <f t="shared" si="9896"/>
        <v>41</v>
      </c>
      <c r="AR737" s="154">
        <v>17029</v>
      </c>
      <c r="AS737" s="183">
        <f t="shared" si="9897"/>
        <v>0</v>
      </c>
      <c r="AT737" s="154">
        <v>13742</v>
      </c>
      <c r="AU737" s="183">
        <f t="shared" si="9898"/>
        <v>0</v>
      </c>
      <c r="AV737" s="187">
        <v>850</v>
      </c>
      <c r="AW737" s="237">
        <f t="shared" si="6311"/>
        <v>576</v>
      </c>
      <c r="AX737" s="236">
        <f t="shared" si="9899"/>
        <v>44561</v>
      </c>
      <c r="AY737" s="6">
        <v>0</v>
      </c>
      <c r="AZ737" s="237">
        <f t="shared" si="9900"/>
        <v>468</v>
      </c>
      <c r="BA737" s="237">
        <f t="shared" si="6312"/>
        <v>391</v>
      </c>
      <c r="BB737" s="129">
        <v>0</v>
      </c>
      <c r="BC737" s="27">
        <f t="shared" si="9901"/>
        <v>1104</v>
      </c>
      <c r="BD737" s="237">
        <f t="shared" si="6313"/>
        <v>426</v>
      </c>
      <c r="BE737" s="228">
        <f t="shared" si="9902"/>
        <v>44561</v>
      </c>
      <c r="BF737" s="131">
        <f t="shared" si="9903"/>
        <v>56</v>
      </c>
      <c r="BG737" s="131">
        <f t="shared" si="9904"/>
        <v>11139</v>
      </c>
      <c r="BH737" s="228">
        <f t="shared" si="9905"/>
        <v>44561</v>
      </c>
      <c r="BI737" s="131">
        <f t="shared" si="9906"/>
        <v>11139</v>
      </c>
      <c r="BJ737" s="1">
        <f t="shared" si="9907"/>
        <v>44561</v>
      </c>
      <c r="BK737">
        <f t="shared" si="9908"/>
        <v>0</v>
      </c>
      <c r="BL737">
        <f t="shared" si="9909"/>
        <v>38</v>
      </c>
      <c r="BM737">
        <f t="shared" si="9910"/>
        <v>38</v>
      </c>
      <c r="BN737" s="1">
        <f t="shared" si="9911"/>
        <v>44561</v>
      </c>
      <c r="BO737">
        <f t="shared" si="9912"/>
        <v>11562</v>
      </c>
      <c r="BP737">
        <f t="shared" si="9913"/>
        <v>6803</v>
      </c>
      <c r="BQ737" s="178">
        <f t="shared" si="9914"/>
        <v>44561</v>
      </c>
      <c r="BR737">
        <f t="shared" si="9915"/>
        <v>12649</v>
      </c>
      <c r="BS737">
        <f t="shared" si="9916"/>
        <v>12206</v>
      </c>
      <c r="BT737">
        <f t="shared" si="9917"/>
        <v>213</v>
      </c>
      <c r="BU737">
        <v>15</v>
      </c>
      <c r="BV737">
        <f t="shared" si="9918"/>
        <v>19</v>
      </c>
      <c r="BW737">
        <f t="shared" si="9919"/>
        <v>965</v>
      </c>
      <c r="BX737" s="178">
        <f t="shared" si="9920"/>
        <v>44561</v>
      </c>
      <c r="BY737">
        <f t="shared" si="9921"/>
        <v>79</v>
      </c>
      <c r="BZ737">
        <f t="shared" si="9922"/>
        <v>77</v>
      </c>
      <c r="CA737">
        <f t="shared" si="9923"/>
        <v>0</v>
      </c>
      <c r="CB737" s="178">
        <f t="shared" si="9924"/>
        <v>44561</v>
      </c>
      <c r="CC737">
        <f t="shared" si="9925"/>
        <v>17029</v>
      </c>
      <c r="CD737">
        <f t="shared" si="9926"/>
        <v>13742</v>
      </c>
      <c r="CE737">
        <f t="shared" si="9927"/>
        <v>850</v>
      </c>
      <c r="CF737" s="178">
        <f t="shared" si="9928"/>
        <v>44561</v>
      </c>
      <c r="CG737">
        <f t="shared" si="9929"/>
        <v>19</v>
      </c>
      <c r="CH737">
        <f t="shared" si="9930"/>
        <v>10</v>
      </c>
      <c r="CI737" s="178">
        <f t="shared" si="9931"/>
        <v>44561</v>
      </c>
      <c r="CJ737">
        <f t="shared" si="9932"/>
        <v>0</v>
      </c>
      <c r="CK737" s="1">
        <f t="shared" si="9933"/>
        <v>44561</v>
      </c>
      <c r="CL737" s="281">
        <f t="shared" si="9934"/>
        <v>19</v>
      </c>
      <c r="CM737" s="1">
        <f t="shared" si="9935"/>
        <v>44561</v>
      </c>
      <c r="CN737" s="282">
        <f t="shared" si="9936"/>
        <v>0</v>
      </c>
      <c r="CO737" s="178">
        <f t="shared" si="9937"/>
        <v>44561</v>
      </c>
      <c r="CP737">
        <f t="shared" si="9938"/>
        <v>41</v>
      </c>
      <c r="CQ737">
        <f t="shared" si="9939"/>
        <v>0</v>
      </c>
      <c r="CR737">
        <f t="shared" si="9940"/>
        <v>0</v>
      </c>
    </row>
    <row r="738" spans="1:96" ht="18" customHeight="1" x14ac:dyDescent="0.55000000000000004">
      <c r="A738" s="178">
        <v>44562</v>
      </c>
      <c r="B738" s="239">
        <v>60</v>
      </c>
      <c r="C738" s="153">
        <f t="shared" si="9941"/>
        <v>11199</v>
      </c>
      <c r="D738" s="153">
        <f t="shared" si="9885"/>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si="9886"/>
        <v>44562</v>
      </c>
      <c r="AA738" s="229">
        <f t="shared" si="9887"/>
        <v>29796</v>
      </c>
      <c r="AB738" s="229">
        <f t="shared" si="9888"/>
        <v>26028</v>
      </c>
      <c r="AC738" s="230">
        <f t="shared" si="9889"/>
        <v>1063</v>
      </c>
      <c r="AD738" s="182">
        <f t="shared" si="9890"/>
        <v>18</v>
      </c>
      <c r="AE738" s="242">
        <f t="shared" si="9891"/>
        <v>11462</v>
      </c>
      <c r="AF738" s="154">
        <v>12667</v>
      </c>
      <c r="AG738" s="183">
        <f t="shared" si="9892"/>
        <v>3</v>
      </c>
      <c r="AH738" s="154">
        <v>12209</v>
      </c>
      <c r="AI738" s="183">
        <v>0</v>
      </c>
      <c r="AJ738" s="184">
        <v>213</v>
      </c>
      <c r="AK738" s="185">
        <f t="shared" si="9893"/>
        <v>0</v>
      </c>
      <c r="AL738" s="154">
        <v>79</v>
      </c>
      <c r="AM738" s="183">
        <f t="shared" si="9894"/>
        <v>0</v>
      </c>
      <c r="AN738" s="154">
        <v>77</v>
      </c>
      <c r="AO738" s="183">
        <f t="shared" si="9895"/>
        <v>0</v>
      </c>
      <c r="AP738" s="186">
        <v>0</v>
      </c>
      <c r="AQ738" s="185">
        <f t="shared" si="9896"/>
        <v>21</v>
      </c>
      <c r="AR738" s="154">
        <v>17050</v>
      </c>
      <c r="AS738" s="183">
        <f t="shared" si="9897"/>
        <v>0</v>
      </c>
      <c r="AT738" s="154">
        <v>13742</v>
      </c>
      <c r="AU738" s="183">
        <f t="shared" si="9898"/>
        <v>0</v>
      </c>
      <c r="AV738" s="187">
        <v>850</v>
      </c>
      <c r="AW738" s="237">
        <f t="shared" si="6311"/>
        <v>577</v>
      </c>
      <c r="AX738" s="236">
        <f t="shared" si="9899"/>
        <v>44562</v>
      </c>
      <c r="AY738" s="6">
        <v>0</v>
      </c>
      <c r="AZ738" s="237">
        <f t="shared" si="9900"/>
        <v>468</v>
      </c>
      <c r="BA738" s="237">
        <f t="shared" si="6312"/>
        <v>392</v>
      </c>
      <c r="BB738" s="129">
        <v>0</v>
      </c>
      <c r="BC738" s="27">
        <f t="shared" si="9901"/>
        <v>1104</v>
      </c>
      <c r="BD738" s="237">
        <f t="shared" si="6313"/>
        <v>427</v>
      </c>
      <c r="BE738" s="228">
        <f t="shared" si="9902"/>
        <v>44562</v>
      </c>
      <c r="BF738" s="131">
        <f t="shared" si="9903"/>
        <v>60</v>
      </c>
      <c r="BG738" s="131">
        <f t="shared" si="9904"/>
        <v>11199</v>
      </c>
      <c r="BH738" s="228">
        <f t="shared" si="9905"/>
        <v>44562</v>
      </c>
      <c r="BI738" s="131">
        <f t="shared" si="9906"/>
        <v>11199</v>
      </c>
      <c r="BJ738" s="1">
        <f t="shared" si="9907"/>
        <v>44562</v>
      </c>
      <c r="BK738">
        <f t="shared" si="9908"/>
        <v>4</v>
      </c>
      <c r="BL738">
        <f t="shared" si="9909"/>
        <v>48</v>
      </c>
      <c r="BM738">
        <f t="shared" si="9910"/>
        <v>52</v>
      </c>
      <c r="BN738" s="1">
        <f t="shared" si="9911"/>
        <v>44562</v>
      </c>
      <c r="BO738">
        <f t="shared" si="9912"/>
        <v>11528</v>
      </c>
      <c r="BP738">
        <f t="shared" si="9913"/>
        <v>6753</v>
      </c>
      <c r="BQ738" s="178">
        <f t="shared" si="9914"/>
        <v>44562</v>
      </c>
      <c r="BR738">
        <f t="shared" si="9915"/>
        <v>12667</v>
      </c>
      <c r="BS738">
        <f t="shared" si="9916"/>
        <v>12209</v>
      </c>
      <c r="BT738">
        <f t="shared" si="9917"/>
        <v>213</v>
      </c>
      <c r="BU738">
        <v>15</v>
      </c>
      <c r="BV738">
        <f t="shared" si="9918"/>
        <v>18</v>
      </c>
      <c r="BW738">
        <f t="shared" si="9919"/>
        <v>982</v>
      </c>
      <c r="BX738" s="178">
        <f t="shared" si="9920"/>
        <v>44562</v>
      </c>
      <c r="BY738">
        <f t="shared" si="9921"/>
        <v>79</v>
      </c>
      <c r="BZ738">
        <f t="shared" si="9922"/>
        <v>77</v>
      </c>
      <c r="CA738">
        <f t="shared" si="9923"/>
        <v>0</v>
      </c>
      <c r="CB738" s="178">
        <f t="shared" si="9924"/>
        <v>44562</v>
      </c>
      <c r="CC738">
        <f t="shared" si="9925"/>
        <v>17050</v>
      </c>
      <c r="CD738">
        <f t="shared" si="9926"/>
        <v>13742</v>
      </c>
      <c r="CE738">
        <f t="shared" si="9927"/>
        <v>850</v>
      </c>
      <c r="CF738" s="178">
        <f t="shared" si="9928"/>
        <v>44562</v>
      </c>
      <c r="CG738">
        <f t="shared" si="9929"/>
        <v>18</v>
      </c>
      <c r="CH738">
        <f t="shared" si="9930"/>
        <v>3</v>
      </c>
      <c r="CI738" s="178">
        <f t="shared" si="9931"/>
        <v>44562</v>
      </c>
      <c r="CJ738">
        <f t="shared" si="9932"/>
        <v>0</v>
      </c>
      <c r="CK738" s="1">
        <f t="shared" si="9933"/>
        <v>44562</v>
      </c>
      <c r="CL738" s="281">
        <f t="shared" si="9934"/>
        <v>18</v>
      </c>
      <c r="CM738" s="1">
        <f t="shared" si="9935"/>
        <v>44562</v>
      </c>
      <c r="CN738" s="282">
        <f t="shared" si="9936"/>
        <v>0</v>
      </c>
      <c r="CO738" s="178">
        <f t="shared" si="9937"/>
        <v>44562</v>
      </c>
      <c r="CP738">
        <f t="shared" si="9938"/>
        <v>21</v>
      </c>
      <c r="CQ738">
        <f t="shared" si="9939"/>
        <v>0</v>
      </c>
      <c r="CR738">
        <f t="shared" si="9940"/>
        <v>0</v>
      </c>
    </row>
    <row r="739" spans="1:96" ht="18" customHeight="1" x14ac:dyDescent="0.55000000000000004">
      <c r="A739" s="178">
        <v>44563</v>
      </c>
      <c r="B739" s="239">
        <v>60</v>
      </c>
      <c r="C739" s="153">
        <f t="shared" ref="C738:C739" si="9942">+B739+C738</f>
        <v>11259</v>
      </c>
      <c r="D739" s="153">
        <f t="shared" ref="D738:D739" si="9943">+C739-F739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8:Z739" si="9944">+A739</f>
        <v>44563</v>
      </c>
      <c r="AA739" s="229">
        <f t="shared" ref="AA738:AA739" si="9945">+AF739+AL739+AR739</f>
        <v>29813</v>
      </c>
      <c r="AB739" s="229">
        <f t="shared" ref="AB738:AB739" si="9946">+AH739+AN739+AT739</f>
        <v>26033</v>
      </c>
      <c r="AC739" s="230">
        <f t="shared" ref="AC738:AC739" si="9947">+AJ739+AP739+AV739</f>
        <v>1063</v>
      </c>
      <c r="AD739" s="182">
        <f t="shared" ref="AD738:AD739" si="9948">+AF739-AF738</f>
        <v>-3</v>
      </c>
      <c r="AE739" s="242">
        <f t="shared" ref="AE738:AE739" si="9949">+AE738+AD739</f>
        <v>11459</v>
      </c>
      <c r="AF739" s="154">
        <v>12664</v>
      </c>
      <c r="AG739" s="183">
        <f t="shared" ref="AG737:AG739" si="9950">+AH739-AH738</f>
        <v>5</v>
      </c>
      <c r="AH739" s="154">
        <v>12214</v>
      </c>
      <c r="AI739" s="183">
        <v>0</v>
      </c>
      <c r="AJ739" s="184">
        <v>213</v>
      </c>
      <c r="AK739" s="185">
        <f t="shared" ref="AK738:AK739" si="9951">+AL739-AL738</f>
        <v>0</v>
      </c>
      <c r="AL739" s="154">
        <v>79</v>
      </c>
      <c r="AM739" s="183">
        <f t="shared" ref="AM738:AM739" si="9952">+AN739-AN738</f>
        <v>0</v>
      </c>
      <c r="AN739" s="154">
        <v>77</v>
      </c>
      <c r="AO739" s="183">
        <f t="shared" ref="AO738:AO739" si="9953">+AP739-AP738</f>
        <v>0</v>
      </c>
      <c r="AP739" s="186">
        <v>0</v>
      </c>
      <c r="AQ739" s="185">
        <f t="shared" ref="AQ738:AQ739" si="9954">+AR739-AR738</f>
        <v>20</v>
      </c>
      <c r="AR739" s="154">
        <v>17070</v>
      </c>
      <c r="AS739" s="183">
        <f t="shared" ref="AS738:AS739" si="9955">+AT739-AT738</f>
        <v>0</v>
      </c>
      <c r="AT739" s="154">
        <v>13742</v>
      </c>
      <c r="AU739" s="183">
        <f t="shared" ref="AU738:AU739" si="9956">+AV739-AV738</f>
        <v>0</v>
      </c>
      <c r="AV739" s="187">
        <v>850</v>
      </c>
      <c r="AW739" s="237">
        <f t="shared" si="6311"/>
        <v>578</v>
      </c>
      <c r="AX739" s="236">
        <f t="shared" ref="AX738:AX739" si="9957">+A739</f>
        <v>44563</v>
      </c>
      <c r="AY739" s="6">
        <v>0</v>
      </c>
      <c r="AZ739" s="237">
        <f t="shared" ref="AZ738:AZ739" si="9958">+AZ738+AY739</f>
        <v>468</v>
      </c>
      <c r="BA739" s="237">
        <f t="shared" si="6312"/>
        <v>390</v>
      </c>
      <c r="BB739" s="129">
        <v>0</v>
      </c>
      <c r="BC739" s="27">
        <f t="shared" ref="BC738:BC739" si="9959">+BC738+BB739</f>
        <v>1104</v>
      </c>
      <c r="BD739" s="237">
        <f t="shared" si="6313"/>
        <v>425</v>
      </c>
      <c r="BE739" s="228">
        <f t="shared" ref="BE738:BE739" si="9960">+Z739</f>
        <v>44563</v>
      </c>
      <c r="BF739" s="131">
        <f t="shared" ref="BF738:BF739" si="9961">+B739</f>
        <v>60</v>
      </c>
      <c r="BG739" s="131">
        <f t="shared" ref="BG738:BG739" si="9962">+BI739</f>
        <v>11259</v>
      </c>
      <c r="BH739" s="228">
        <f t="shared" ref="BH738:BH739" si="9963">+A739</f>
        <v>44563</v>
      </c>
      <c r="BI739" s="131">
        <f t="shared" ref="BI738:BI739" si="9964">+C739</f>
        <v>11259</v>
      </c>
      <c r="BJ739" s="1">
        <f t="shared" ref="BJ738:BJ739" si="9965">+BE739</f>
        <v>44563</v>
      </c>
      <c r="BK739">
        <f t="shared" ref="BK738:BK739" si="9966">+BM739-BL739</f>
        <v>4</v>
      </c>
      <c r="BL739">
        <f t="shared" ref="BL738:BL739" si="9967">+M739</f>
        <v>31</v>
      </c>
      <c r="BM739">
        <f t="shared" ref="BM738:BM739" si="9968">+L739</f>
        <v>35</v>
      </c>
      <c r="BN739" s="1">
        <f t="shared" ref="BN738:BN739" si="9969">+BJ739</f>
        <v>44563</v>
      </c>
      <c r="BO739">
        <f t="shared" ref="BO738:BO739" si="9970">+BO735+BM739</f>
        <v>11490</v>
      </c>
      <c r="BP739">
        <f t="shared" ref="BP738:BP739" si="9971">+BP735+BL739</f>
        <v>6720</v>
      </c>
      <c r="BQ739" s="178">
        <f t="shared" ref="BQ738:BQ739" si="9972">+A739</f>
        <v>44563</v>
      </c>
      <c r="BR739">
        <f t="shared" ref="BR738:BR739" si="9973">+AF739</f>
        <v>12664</v>
      </c>
      <c r="BS739">
        <f t="shared" ref="BS738:BS739" si="9974">+AH739</f>
        <v>12214</v>
      </c>
      <c r="BT739">
        <f t="shared" ref="BT738:BT739" si="9975">+AJ739</f>
        <v>213</v>
      </c>
      <c r="BU739">
        <v>15</v>
      </c>
      <c r="BV739">
        <f t="shared" ref="BV738:BV739" si="9976">+AD739</f>
        <v>-3</v>
      </c>
      <c r="BW739">
        <f t="shared" ref="BW738:BW739" si="9977">+BW735+BV739</f>
        <v>1001</v>
      </c>
      <c r="BX739" s="178">
        <f t="shared" ref="BX738:BX739" si="9978">+A739</f>
        <v>44563</v>
      </c>
      <c r="BY739">
        <f t="shared" ref="BY738:BY739" si="9979">+AL739</f>
        <v>79</v>
      </c>
      <c r="BZ739">
        <f t="shared" ref="BZ738:BZ739" si="9980">+AN739</f>
        <v>77</v>
      </c>
      <c r="CA739">
        <f t="shared" ref="CA738:CA739" si="9981">+AP739</f>
        <v>0</v>
      </c>
      <c r="CB739" s="178">
        <f t="shared" ref="CB738:CB739" si="9982">+A739</f>
        <v>44563</v>
      </c>
      <c r="CC739">
        <f t="shared" ref="CC738:CC739" si="9983">+AR739</f>
        <v>17070</v>
      </c>
      <c r="CD739">
        <f t="shared" ref="CD738:CD739" si="9984">+AT739</f>
        <v>13742</v>
      </c>
      <c r="CE739">
        <f t="shared" ref="CE738:CE739" si="9985">+AV739</f>
        <v>850</v>
      </c>
      <c r="CF739" s="178">
        <f t="shared" ref="CF738:CF739" si="9986">+A739</f>
        <v>44563</v>
      </c>
      <c r="CG739">
        <f t="shared" ref="CG738:CG739" si="9987">+AD739</f>
        <v>-3</v>
      </c>
      <c r="CH739">
        <f t="shared" ref="CH738:CH739" si="9988">+AG739</f>
        <v>5</v>
      </c>
      <c r="CI739" s="178">
        <f t="shared" ref="CI738:CI739" si="9989">+A739</f>
        <v>44563</v>
      </c>
      <c r="CJ739">
        <f t="shared" ref="CJ738:CJ739" si="9990">+AI739</f>
        <v>0</v>
      </c>
      <c r="CK739" s="1">
        <f t="shared" ref="CK738:CK739" si="9991">+Z739</f>
        <v>44563</v>
      </c>
      <c r="CL739" s="281">
        <f t="shared" ref="CL738:CL739" si="9992">+AD739</f>
        <v>-3</v>
      </c>
      <c r="CM739" s="1">
        <f t="shared" ref="CM738:CM739" si="9993">+Z739</f>
        <v>44563</v>
      </c>
      <c r="CN739" s="282">
        <f t="shared" ref="CN738:CN739" si="9994">+AI739</f>
        <v>0</v>
      </c>
      <c r="CO739" s="178">
        <f t="shared" ref="CO738:CO739" si="9995">+A739</f>
        <v>44563</v>
      </c>
      <c r="CP739">
        <f t="shared" ref="CP738:CP739" si="9996">+AQ739</f>
        <v>20</v>
      </c>
      <c r="CQ739">
        <f t="shared" ref="CQ738:CQ739" si="9997">+AU739</f>
        <v>0</v>
      </c>
      <c r="CR739">
        <f t="shared" ref="CR738:CR739" si="9998">+AS739</f>
        <v>0</v>
      </c>
    </row>
    <row r="740" spans="1:96" ht="18" customHeight="1" x14ac:dyDescent="0.55000000000000004">
      <c r="A740" s="178"/>
      <c r="B740" s="239"/>
      <c r="C740" s="153"/>
      <c r="D740" s="153"/>
      <c r="E740" s="146"/>
      <c r="F740" s="146"/>
      <c r="G740" s="146"/>
      <c r="H740" s="134"/>
      <c r="I740" s="146"/>
      <c r="J740" s="134"/>
      <c r="K740" s="42"/>
      <c r="L740" s="145"/>
      <c r="M740" s="146"/>
      <c r="N740" s="134"/>
      <c r="O740" s="134"/>
      <c r="P740" s="146"/>
      <c r="Q740" s="146"/>
      <c r="R740" s="134"/>
      <c r="S740" s="134"/>
      <c r="T740" s="146"/>
      <c r="U740" s="146"/>
      <c r="V740" s="134"/>
      <c r="W740" s="42"/>
      <c r="X740" s="147"/>
      <c r="Y740" s="5"/>
      <c r="Z740" s="75"/>
      <c r="AA740" s="229"/>
      <c r="AB740" s="229"/>
      <c r="AC740" s="230"/>
      <c r="AD740" s="182"/>
      <c r="AE740" s="242"/>
      <c r="AF740" s="154"/>
      <c r="AG740" s="183"/>
      <c r="AH740" s="154"/>
      <c r="AI740" s="183"/>
      <c r="AJ740" s="184"/>
      <c r="AK740" s="185"/>
      <c r="AL740" s="154"/>
      <c r="AM740" s="183"/>
      <c r="AN740" s="154"/>
      <c r="AO740" s="183"/>
      <c r="AP740" s="186"/>
      <c r="AQ740" s="185"/>
      <c r="AR740" s="154"/>
      <c r="AS740" s="183"/>
      <c r="AT740" s="154"/>
      <c r="AU740" s="183"/>
      <c r="AV740" s="187"/>
      <c r="AW740" s="237"/>
      <c r="AX740" s="236"/>
      <c r="AY740" s="6"/>
      <c r="AZ740" s="237"/>
      <c r="BA740" s="237"/>
      <c r="BB740" s="129"/>
      <c r="BC740" s="27"/>
      <c r="BD740" s="237"/>
      <c r="BE740" s="228"/>
      <c r="BF740" s="131"/>
      <c r="BG740" s="131"/>
      <c r="BH740" s="228"/>
      <c r="BI740" s="131"/>
      <c r="BJ740" s="1"/>
      <c r="BN740" s="1"/>
      <c r="BQ740" s="178"/>
      <c r="BX740" s="178"/>
      <c r="CB740" s="178"/>
      <c r="CF740" s="178"/>
      <c r="CI740" s="178"/>
      <c r="CK740" s="1"/>
      <c r="CL740" s="281"/>
      <c r="CM740" s="1"/>
      <c r="CN740" s="282"/>
      <c r="CO740" s="178"/>
    </row>
    <row r="741" spans="1:96" ht="7" customHeight="1" thickBot="1" x14ac:dyDescent="0.6">
      <c r="A741" s="66"/>
      <c r="B741" s="145"/>
      <c r="C741" s="153"/>
      <c r="D741" s="146"/>
      <c r="E741" s="146"/>
      <c r="F741" s="146"/>
      <c r="G741" s="146"/>
      <c r="H741" s="134"/>
      <c r="I741" s="146"/>
      <c r="J741" s="134"/>
      <c r="K741" s="147"/>
      <c r="L741" s="145"/>
      <c r="M741" s="146"/>
      <c r="N741" s="134"/>
      <c r="O741" s="134"/>
      <c r="P741" s="146"/>
      <c r="Q741" s="146"/>
      <c r="R741" s="134"/>
      <c r="S741" s="134"/>
      <c r="T741" s="146"/>
      <c r="U741" s="146"/>
      <c r="V741" s="134"/>
      <c r="W741" s="42"/>
      <c r="X741" s="147"/>
      <c r="Z741" s="66"/>
      <c r="AA741" s="64"/>
      <c r="AB741" s="64"/>
      <c r="AC741" s="64"/>
      <c r="AD741" s="182"/>
      <c r="AE741" s="242"/>
      <c r="AF741" s="154"/>
      <c r="AG741" s="183"/>
      <c r="AH741" s="154"/>
      <c r="AI741" s="183"/>
      <c r="AJ741" s="184"/>
      <c r="AK741" s="185"/>
      <c r="AL741" s="154"/>
      <c r="AM741" s="183"/>
      <c r="AN741" s="154"/>
      <c r="AO741" s="183"/>
      <c r="AP741" s="186"/>
      <c r="AQ741" s="185"/>
      <c r="AR741" s="154"/>
      <c r="AS741" s="183"/>
      <c r="AT741" s="154"/>
      <c r="AU741" s="183"/>
      <c r="AV741" s="187"/>
    </row>
    <row r="742" spans="1:96" x14ac:dyDescent="0.5500000000000000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AE742">
        <f>SUM(AD443:AD448)</f>
        <v>190</v>
      </c>
      <c r="AY742" s="45" t="s">
        <v>475</v>
      </c>
      <c r="BB742" s="45" t="s">
        <v>474</v>
      </c>
      <c r="BV742">
        <f>SUM(BV442:BV741)</f>
        <v>1514</v>
      </c>
    </row>
    <row r="743" spans="1:96" x14ac:dyDescent="0.55000000000000004">
      <c r="B743">
        <f>SUM(B554:B584)</f>
        <v>832</v>
      </c>
      <c r="AI743" s="258">
        <f>SUM(AI189:AI558)</f>
        <v>205</v>
      </c>
      <c r="AY743" s="45">
        <f>SUM(AY359:AY413)</f>
        <v>69</v>
      </c>
      <c r="BB743" s="45">
        <f>SUM(BB374:BB413)</f>
        <v>941</v>
      </c>
    </row>
    <row r="744" spans="1:96" x14ac:dyDescent="0.55000000000000004">
      <c r="L744">
        <f>SUM(L97:L743)</f>
        <v>14533</v>
      </c>
      <c r="P744">
        <f>SUM(P97:P743)</f>
        <v>3070</v>
      </c>
      <c r="AD744">
        <f>SUM(AD188:AD194)</f>
        <v>82</v>
      </c>
      <c r="AY744" s="45" t="s">
        <v>686</v>
      </c>
    </row>
    <row r="745" spans="1:96" ht="15" customHeight="1" x14ac:dyDescent="0.55000000000000004">
      <c r="A745" s="129"/>
      <c r="D745">
        <f>SUM(B229:B259)</f>
        <v>435</v>
      </c>
      <c r="Z745" s="129"/>
      <c r="AA745" s="129"/>
      <c r="AB745" s="129"/>
      <c r="AC745" s="129"/>
      <c r="AF745">
        <f>SUM(AD188:AD558)</f>
        <v>10740</v>
      </c>
      <c r="AY745" s="45">
        <f>SUM(AY581:AY741)</f>
        <v>58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12"/>
  <sheetViews>
    <sheetView zoomScaleNormal="100" workbookViewId="0">
      <pane xSplit="3" ySplit="1" topLeftCell="D491" activePane="bottomRight" state="frozen"/>
      <selection pane="topRight" activeCell="C1" sqref="C1"/>
      <selection pane="bottomLeft" activeCell="A2" sqref="A2"/>
      <selection pane="bottomRight" activeCell="F503" sqref="F50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8"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8"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8" ht="17.5" customHeight="1" x14ac:dyDescent="0.55000000000000004">
      <c r="B502" s="264">
        <f t="shared" ref="B502" si="237">SUM(D502:AF502)-J502</f>
        <v>60</v>
      </c>
      <c r="C502" s="1">
        <v>44563</v>
      </c>
      <c r="D502">
        <v>26</v>
      </c>
      <c r="E502">
        <v>6</v>
      </c>
      <c r="F502">
        <v>1</v>
      </c>
      <c r="G502">
        <v>1</v>
      </c>
      <c r="H502">
        <v>2</v>
      </c>
      <c r="I502">
        <v>2</v>
      </c>
      <c r="J502" s="264">
        <f t="shared" ref="J502"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8" ht="17.5" customHeight="1" x14ac:dyDescent="0.55000000000000004">
      <c r="B503" s="264"/>
      <c r="C503" s="1"/>
      <c r="E503" s="292"/>
      <c r="J503" s="264"/>
      <c r="AG503" s="1"/>
      <c r="AH503" s="265"/>
      <c r="AI503" s="265"/>
    </row>
    <row r="504" spans="2:38" x14ac:dyDescent="0.55000000000000004">
      <c r="B504" s="239"/>
      <c r="C504" s="1"/>
      <c r="AG504" s="277">
        <v>1</v>
      </c>
    </row>
    <row r="505" spans="2:38" s="263" customFormat="1" ht="5" customHeight="1" x14ac:dyDescent="0.55000000000000004">
      <c r="B505" s="262"/>
      <c r="C505" s="261"/>
      <c r="AF505" s="5"/>
    </row>
    <row r="506" spans="2:38" ht="5.5" customHeight="1" x14ac:dyDescent="0.55000000000000004">
      <c r="B506" s="255"/>
      <c r="C506" s="1"/>
    </row>
    <row r="507" spans="2:38" x14ac:dyDescent="0.55000000000000004">
      <c r="B507">
        <f>SUM(B2:B506)</f>
        <v>8906</v>
      </c>
      <c r="C507" s="1" t="s">
        <v>348</v>
      </c>
      <c r="D507" s="27">
        <f t="shared" ref="D507:J507" si="244">SUM(D2:D506)</f>
        <v>2247</v>
      </c>
      <c r="E507" s="27">
        <f t="shared" si="244"/>
        <v>1553</v>
      </c>
      <c r="F507" s="27">
        <f t="shared" si="244"/>
        <v>645</v>
      </c>
      <c r="G507" s="27">
        <f t="shared" si="244"/>
        <v>370</v>
      </c>
      <c r="H507">
        <f t="shared" si="244"/>
        <v>1337</v>
      </c>
      <c r="I507" s="27">
        <f t="shared" si="244"/>
        <v>532</v>
      </c>
      <c r="J507" s="27">
        <f t="shared" si="244"/>
        <v>2222</v>
      </c>
      <c r="K507">
        <f t="shared" ref="K507:AE507" si="245">SUM(K2:K506)</f>
        <v>154</v>
      </c>
      <c r="L507">
        <f t="shared" si="245"/>
        <v>6</v>
      </c>
      <c r="M507">
        <f t="shared" si="245"/>
        <v>19</v>
      </c>
      <c r="N507">
        <f t="shared" si="245"/>
        <v>43</v>
      </c>
      <c r="O507">
        <f t="shared" si="245"/>
        <v>359</v>
      </c>
      <c r="P507">
        <f t="shared" si="245"/>
        <v>17</v>
      </c>
      <c r="Q507">
        <f t="shared" si="245"/>
        <v>26</v>
      </c>
      <c r="R507">
        <f t="shared" si="245"/>
        <v>126</v>
      </c>
      <c r="S507">
        <f t="shared" si="245"/>
        <v>20</v>
      </c>
      <c r="T507">
        <f t="shared" si="245"/>
        <v>85</v>
      </c>
      <c r="U507">
        <f t="shared" si="245"/>
        <v>89</v>
      </c>
      <c r="V507">
        <f t="shared" si="245"/>
        <v>134</v>
      </c>
      <c r="W507">
        <f t="shared" si="245"/>
        <v>1</v>
      </c>
      <c r="X507">
        <f t="shared" si="245"/>
        <v>14</v>
      </c>
      <c r="Y507">
        <f t="shared" si="245"/>
        <v>121</v>
      </c>
      <c r="Z507">
        <f t="shared" si="245"/>
        <v>151</v>
      </c>
      <c r="AA507">
        <f t="shared" si="245"/>
        <v>1</v>
      </c>
      <c r="AB507">
        <f t="shared" si="245"/>
        <v>180</v>
      </c>
      <c r="AC507">
        <f t="shared" si="245"/>
        <v>58</v>
      </c>
      <c r="AD507">
        <f t="shared" si="245"/>
        <v>368</v>
      </c>
      <c r="AE507">
        <f t="shared" si="245"/>
        <v>250</v>
      </c>
      <c r="AL507" s="265"/>
    </row>
    <row r="508" spans="2:38" x14ac:dyDescent="0.55000000000000004">
      <c r="C508" s="1"/>
    </row>
    <row r="509" spans="2:38" ht="5" customHeight="1" x14ac:dyDescent="0.55000000000000004">
      <c r="C509" s="1"/>
    </row>
    <row r="512" spans="2:38" x14ac:dyDescent="0.55000000000000004">
      <c r="B512" s="239"/>
      <c r="K51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73" zoomScale="70" zoomScaleNormal="70" workbookViewId="0">
      <selection activeCell="V34" sqref="V3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7"/>
  <sheetViews>
    <sheetView topLeftCell="A2" workbookViewId="0">
      <pane xSplit="2" ySplit="2" topLeftCell="C540" activePane="bottomRight" state="frozen"/>
      <selection activeCell="O24" sqref="O24"/>
      <selection pane="topRight" activeCell="O24" sqref="O24"/>
      <selection pane="bottomLeft" activeCell="O24" sqref="O24"/>
      <selection pane="bottomRight" activeCell="G544" sqref="G54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3" si="3430">+A495+1</f>
        <v>498</v>
      </c>
      <c r="B496" s="248"/>
      <c r="C496" s="45"/>
      <c r="D496" t="s">
        <v>414</v>
      </c>
      <c r="E496">
        <v>24</v>
      </c>
      <c r="F496">
        <f t="shared" ref="F496:F543"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B544" s="248"/>
      <c r="C544" s="45"/>
      <c r="G544" s="1"/>
      <c r="H544" s="129"/>
      <c r="I544" s="247"/>
      <c r="J544" s="129"/>
      <c r="K544" s="252"/>
      <c r="L544" s="275"/>
      <c r="M544" s="5"/>
      <c r="N544" s="252"/>
      <c r="O544" s="129"/>
      <c r="P544" s="129"/>
      <c r="Q544" s="6"/>
      <c r="R544" s="276"/>
      <c r="S544" s="238"/>
      <c r="T544" s="253"/>
      <c r="U544" s="278"/>
      <c r="V544" s="5"/>
      <c r="W544" s="27"/>
      <c r="X544" s="253"/>
      <c r="Y544" s="5"/>
      <c r="Z544" s="250"/>
    </row>
    <row r="545" spans="2:26" x14ac:dyDescent="0.55000000000000004">
      <c r="B545" s="248"/>
      <c r="C545" s="45"/>
      <c r="G545" s="1"/>
      <c r="H545" s="128"/>
      <c r="I545" s="285"/>
      <c r="J545" s="128"/>
      <c r="K545" s="286"/>
      <c r="L545" s="287"/>
      <c r="M545" s="285"/>
      <c r="N545" s="286"/>
      <c r="O545" s="128"/>
      <c r="P545" s="285"/>
      <c r="Q545" s="288"/>
      <c r="R545" s="289"/>
      <c r="S545" s="288"/>
      <c r="T545" s="128"/>
      <c r="U545" s="290"/>
      <c r="V545" s="285"/>
      <c r="W545" s="285"/>
      <c r="X545" s="128"/>
      <c r="Y545" s="285"/>
      <c r="Z545" s="128"/>
    </row>
    <row r="546" spans="2:26" ht="7.5" customHeight="1" x14ac:dyDescent="0.55000000000000004">
      <c r="H546" s="285"/>
      <c r="I546" s="285"/>
      <c r="J546" s="285"/>
      <c r="K546" s="285"/>
      <c r="L546" s="291"/>
      <c r="M546" s="285"/>
      <c r="N546" s="285"/>
      <c r="O546" s="285"/>
      <c r="P546" s="285"/>
      <c r="Q546" s="285"/>
      <c r="R546" s="291"/>
      <c r="S546" s="285"/>
      <c r="T546" s="285"/>
      <c r="U546" s="285"/>
      <c r="V546" s="285"/>
      <c r="W546" s="285"/>
      <c r="X546" s="128"/>
      <c r="Y546" s="285"/>
      <c r="Z546" s="128"/>
    </row>
    <row r="547" spans="2:26" x14ac:dyDescent="0.55000000000000004">
      <c r="H547" s="285"/>
      <c r="I547" s="285"/>
      <c r="J547" s="285"/>
      <c r="K547" s="285"/>
      <c r="L547" s="291"/>
      <c r="M547" s="285"/>
      <c r="N547" s="285"/>
      <c r="O547" s="285"/>
      <c r="P547" s="285"/>
      <c r="Q547" s="285"/>
      <c r="R547" s="291"/>
      <c r="S547" s="285"/>
      <c r="T547" s="285"/>
      <c r="U547" s="285"/>
      <c r="V547" s="285"/>
      <c r="W547" s="285"/>
      <c r="X547" s="128"/>
      <c r="Y547" s="285"/>
      <c r="Z54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2022-01-04T09:58:30Z</dcterms:modified>
</cp:coreProperties>
</file>