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2F97835F-2C27-45FC-AA97-C1FD4C0A3617}"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787" i="2" l="1"/>
  <c r="AF788" i="2"/>
  <c r="AF789"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B789" i="2"/>
  <c r="AA789" i="2"/>
  <c r="Z789" i="2"/>
  <c r="Y789" i="2"/>
  <c r="X789" i="2"/>
  <c r="W789" i="2"/>
  <c r="AE788" i="2"/>
  <c r="AB788" i="2"/>
  <c r="AA788" i="2"/>
  <c r="Z788" i="2"/>
  <c r="Y788" i="2"/>
  <c r="X788" i="2"/>
  <c r="W788" i="2"/>
  <c r="P789" i="2"/>
  <c r="O789" i="2"/>
  <c r="M789" i="2"/>
  <c r="K789" i="2"/>
  <c r="H789" i="2"/>
  <c r="CR788" i="5"/>
  <c r="CQ788" i="5"/>
  <c r="CP788" i="5"/>
  <c r="CO788" i="5"/>
  <c r="CN788" i="5"/>
  <c r="CM788" i="5"/>
  <c r="CL788" i="5"/>
  <c r="CK788" i="5"/>
  <c r="CJ788" i="5"/>
  <c r="CI788" i="5"/>
  <c r="CH788" i="5"/>
  <c r="CG788" i="5"/>
  <c r="CF788" i="5"/>
  <c r="CE788" i="5"/>
  <c r="CD788" i="5"/>
  <c r="CC788" i="5"/>
  <c r="CB788" i="5"/>
  <c r="CA788" i="5"/>
  <c r="BZ788" i="5"/>
  <c r="BY788" i="5"/>
  <c r="BX788" i="5"/>
  <c r="BV788" i="5"/>
  <c r="BW788" i="5" s="1"/>
  <c r="BT788" i="5"/>
  <c r="BS788" i="5"/>
  <c r="BR788" i="5"/>
  <c r="BQ788" i="5"/>
  <c r="BM788" i="5"/>
  <c r="BK788" i="5" s="1"/>
  <c r="BL788" i="5"/>
  <c r="BP788" i="5" s="1"/>
  <c r="BH788" i="5"/>
  <c r="BF788" i="5"/>
  <c r="BE788" i="5"/>
  <c r="BJ788" i="5" s="1"/>
  <c r="BN788" i="5" s="1"/>
  <c r="BD788" i="5"/>
  <c r="BC788" i="5"/>
  <c r="BA788" i="5"/>
  <c r="AZ788" i="5"/>
  <c r="AX788" i="5"/>
  <c r="AI788" i="5"/>
  <c r="AG788" i="5"/>
  <c r="AQ788" i="5"/>
  <c r="AO788" i="5"/>
  <c r="AM788" i="5"/>
  <c r="AK788" i="5"/>
  <c r="AW788" i="5"/>
  <c r="AU788" i="5"/>
  <c r="AS788" i="5"/>
  <c r="AD788" i="5"/>
  <c r="AE788" i="5" s="1"/>
  <c r="AC788" i="5"/>
  <c r="AB788" i="5"/>
  <c r="AA788" i="5"/>
  <c r="Z788" i="5"/>
  <c r="Y788" i="5"/>
  <c r="C788" i="5"/>
  <c r="D788" i="5" s="1"/>
  <c r="AJ551" i="7"/>
  <c r="AI551" i="7"/>
  <c r="AG551" i="7"/>
  <c r="J551" i="7"/>
  <c r="B551" i="7" s="1"/>
  <c r="AK551" i="7" s="1"/>
  <c r="AH551" i="7" s="1"/>
  <c r="Y592" i="6"/>
  <c r="Z592" i="6" s="1"/>
  <c r="V592" i="6"/>
  <c r="X592" i="6" s="1"/>
  <c r="U592" i="6"/>
  <c r="T592" i="6"/>
  <c r="S592" i="6"/>
  <c r="R592" i="6"/>
  <c r="N592" i="6"/>
  <c r="L592" i="6"/>
  <c r="K592" i="6"/>
  <c r="I592" i="6"/>
  <c r="W592" i="6" s="1"/>
  <c r="F592" i="6"/>
  <c r="A592" i="6"/>
  <c r="P788" i="2"/>
  <c r="CQ787" i="5"/>
  <c r="CO787" i="5"/>
  <c r="CN787" i="5"/>
  <c r="CI787" i="5"/>
  <c r="CF787" i="5"/>
  <c r="CE787" i="5"/>
  <c r="CD787" i="5"/>
  <c r="CC787" i="5"/>
  <c r="CB787" i="5"/>
  <c r="CA787" i="5"/>
  <c r="BZ787" i="5"/>
  <c r="BY787" i="5"/>
  <c r="BX787" i="5"/>
  <c r="BT787" i="5"/>
  <c r="BS787" i="5"/>
  <c r="BR787" i="5"/>
  <c r="BQ787" i="5"/>
  <c r="BM787" i="5"/>
  <c r="BL787" i="5"/>
  <c r="BH787" i="5"/>
  <c r="BF787" i="5"/>
  <c r="AX787" i="5"/>
  <c r="AU787" i="5"/>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Q786" i="5"/>
  <c r="CO786" i="5"/>
  <c r="CL786" i="5"/>
  <c r="CI786" i="5"/>
  <c r="CF786" i="5"/>
  <c r="CE786" i="5"/>
  <c r="CD786" i="5"/>
  <c r="CC786" i="5"/>
  <c r="CB786" i="5"/>
  <c r="CA786" i="5"/>
  <c r="BZ786" i="5"/>
  <c r="BY786" i="5"/>
  <c r="BX786" i="5"/>
  <c r="BV786" i="5"/>
  <c r="BT786" i="5"/>
  <c r="BS786" i="5"/>
  <c r="BR786" i="5"/>
  <c r="BQ786" i="5"/>
  <c r="BM786" i="5"/>
  <c r="BL786" i="5"/>
  <c r="BH786" i="5"/>
  <c r="BF786" i="5"/>
  <c r="AX786" i="5"/>
  <c r="AU786" i="5"/>
  <c r="AS786" i="5"/>
  <c r="CR786" i="5" s="1"/>
  <c r="AQ786" i="5"/>
  <c r="CP786" i="5" s="1"/>
  <c r="AO786" i="5"/>
  <c r="AM786" i="5"/>
  <c r="AK786" i="5"/>
  <c r="AI786" i="5"/>
  <c r="CN786" i="5" s="1"/>
  <c r="AG786" i="5"/>
  <c r="CH786" i="5" s="1"/>
  <c r="AD786" i="5"/>
  <c r="AC786" i="5"/>
  <c r="AB786" i="5"/>
  <c r="AA786" i="5"/>
  <c r="Z786" i="5"/>
  <c r="CM786" i="5" s="1"/>
  <c r="AJ549" i="7"/>
  <c r="AI549" i="7"/>
  <c r="AG549" i="7"/>
  <c r="J549" i="7"/>
  <c r="B549" i="7" s="1"/>
  <c r="AK549" i="7" s="1"/>
  <c r="Y590" i="6"/>
  <c r="V590" i="6"/>
  <c r="U590" i="6"/>
  <c r="I789" i="2" l="1"/>
  <c r="BI788" i="5"/>
  <c r="BG788" i="5" s="1"/>
  <c r="BO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H548" i="7" s="1"/>
  <c r="AJ548" i="7"/>
  <c r="AI548" i="7"/>
  <c r="AG548" i="7"/>
  <c r="CR785" i="5"/>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5" i="7" l="1"/>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Q780" i="5"/>
  <c r="CO780" i="5"/>
  <c r="CI780" i="5"/>
  <c r="CF780" i="5"/>
  <c r="CE780" i="5"/>
  <c r="CD780" i="5"/>
  <c r="CC780" i="5"/>
  <c r="CB780" i="5"/>
  <c r="CA780" i="5"/>
  <c r="BZ780" i="5"/>
  <c r="BY780" i="5"/>
  <c r="BX780" i="5"/>
  <c r="BT780" i="5"/>
  <c r="BS780" i="5"/>
  <c r="BR780" i="5"/>
  <c r="BQ780" i="5"/>
  <c r="BM780" i="5"/>
  <c r="BL780" i="5"/>
  <c r="BH780" i="5"/>
  <c r="BF780" i="5"/>
  <c r="AX780" i="5"/>
  <c r="AU780" i="5"/>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793"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95" i="5"/>
  <c r="AS581" i="5"/>
  <c r="CR581" i="5" s="1"/>
  <c r="AG581" i="5"/>
  <c r="CH581" i="5" s="1"/>
  <c r="X557"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57"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57"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57"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92" i="5" s="1"/>
  <c r="CG443" i="5"/>
  <c r="AE79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93" i="5"/>
  <c r="CI378" i="5" l="1"/>
  <c r="CF378" i="5"/>
  <c r="CE378" i="5"/>
  <c r="CD378" i="5"/>
  <c r="CC378" i="5"/>
  <c r="CB378" i="5"/>
  <c r="CA378" i="5"/>
  <c r="BZ378" i="5"/>
  <c r="BY378" i="5"/>
  <c r="BX378" i="5"/>
  <c r="BT378" i="5"/>
  <c r="BS378" i="5"/>
  <c r="BR378" i="5"/>
  <c r="BQ378" i="5"/>
  <c r="BL378" i="5"/>
  <c r="BM378" i="5"/>
  <c r="BH378" i="5"/>
  <c r="BF378" i="5"/>
  <c r="BB793"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57" i="7"/>
  <c r="AD557" i="7"/>
  <c r="AB557" i="7"/>
  <c r="G557" i="7"/>
  <c r="Y557" i="7"/>
  <c r="N557" i="7"/>
  <c r="E557"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62"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9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9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95" i="5"/>
  <c r="AD79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94" i="5"/>
  <c r="L79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D758" i="5"/>
  <c r="BI758" i="5"/>
  <c r="BG758" i="5" s="1"/>
  <c r="W435" i="6"/>
  <c r="I436" i="6"/>
  <c r="H325" i="2"/>
  <c r="Y324" i="2"/>
  <c r="M297" i="2"/>
  <c r="AB296" i="2"/>
  <c r="I296" i="2"/>
  <c r="D787" i="5" l="1"/>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57" i="7"/>
  <c r="T557" i="7"/>
  <c r="R557" i="7"/>
  <c r="Z557" i="7"/>
  <c r="AC55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7" i="2" l="1"/>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57" i="7"/>
  <c r="AJ371" i="7"/>
  <c r="S557" i="7"/>
  <c r="B371" i="7"/>
  <c r="AK371" i="7" s="1"/>
  <c r="AH371" i="7" s="1"/>
  <c r="U557"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57" i="7"/>
  <c r="M557" i="7"/>
  <c r="K557" i="7"/>
  <c r="AJ392" i="7"/>
  <c r="I557"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I788" i="2" l="1"/>
  <c r="AB787" i="2"/>
  <c r="I787" i="2"/>
  <c r="AB786" i="2"/>
  <c r="I786" i="2"/>
  <c r="AB785" i="2"/>
  <c r="I785" i="2"/>
  <c r="AB784" i="2"/>
  <c r="I784" i="2"/>
  <c r="AB783" i="2"/>
  <c r="I783" i="2"/>
  <c r="AB782" i="2"/>
  <c r="I782" i="2"/>
  <c r="AB781" i="2"/>
  <c r="I781" i="2"/>
  <c r="W556" i="6"/>
  <c r="I557" i="6"/>
  <c r="W557" i="6" l="1"/>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57" i="7"/>
  <c r="F557" i="7"/>
  <c r="J557" i="7"/>
  <c r="D557" i="7"/>
  <c r="AJ536" i="7"/>
  <c r="H557" i="7"/>
  <c r="AI536" i="7"/>
  <c r="B536" i="7"/>
  <c r="AK536" i="7" s="1"/>
  <c r="L557"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s="1"/>
</calcChain>
</file>

<file path=xl/sharedStrings.xml><?xml version="1.0" encoding="utf-8"?>
<sst xmlns="http://schemas.openxmlformats.org/spreadsheetml/2006/main" count="1114" uniqueCount="815">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</sst>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00FF"/>
      <color rgb="FFFF0000"/>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国家衛健委発表に基づく感染状況!$AE$374:$AE$791</c:f>
              <c:numCache>
                <c:formatCode>m"月"d"日"</c:formatCode>
                <c:ptCount val="41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numCache>
            </c:numRef>
          </c:cat>
          <c:val>
            <c:numRef>
              <c:f>国家衛健委発表に基づく感染状況!$AF$374:$AF$791</c:f>
              <c:numCache>
                <c:formatCode>#,##0_);[Red]\(#,##0\)</c:formatCode>
                <c:ptCount val="41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香港マカオ台湾の患者・海外輸入症例・無症状病原体保有者!$CM$189:$CM$790</c:f>
              <c:numCache>
                <c:formatCode>m"月"d"日"</c:formatCode>
                <c:ptCount val="60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numCache>
            </c:numRef>
          </c:cat>
          <c:val>
            <c:numRef>
              <c:f>香港マカオ台湾の患者・海外輸入症例・無症状病原体保有者!$CN$189:$CN$790</c:f>
              <c:numCache>
                <c:formatCode>General</c:formatCode>
                <c:ptCount val="60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香港マカオ台湾の患者・海外輸入症例・無症状病原体保有者!$CK$189:$CK$791</c:f>
              <c:numCache>
                <c:formatCode>m"月"d"日"</c:formatCode>
                <c:ptCount val="6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numCache>
            </c:numRef>
          </c:cat>
          <c:val>
            <c:numRef>
              <c:f>香港マカオ台湾の患者・海外輸入症例・無症状病原体保有者!$CL$189:$CL$791</c:f>
              <c:numCache>
                <c:formatCode>General</c:formatCode>
                <c:ptCount val="60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省市別輸入症例数変化!$C$2:$C$555</c:f>
              <c:numCache>
                <c:formatCode>m"月"d"日"</c:formatCode>
                <c:ptCount val="5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numCache>
            </c:numRef>
          </c:cat>
          <c:val>
            <c:numRef>
              <c:f>省市別輸入症例数変化!$D$2:$D$555</c:f>
              <c:numCache>
                <c:formatCode>General</c:formatCode>
                <c:ptCount val="55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省市別輸入症例数変化!$C$2:$C$555</c:f>
              <c:numCache>
                <c:formatCode>m"月"d"日"</c:formatCode>
                <c:ptCount val="5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numCache>
            </c:numRef>
          </c:cat>
          <c:val>
            <c:numRef>
              <c:f>省市別輸入症例数変化!$E$2:$E$555</c:f>
              <c:numCache>
                <c:formatCode>General</c:formatCode>
                <c:ptCount val="55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省市別輸入症例数変化!$C$2:$C$555</c:f>
              <c:numCache>
                <c:formatCode>m"月"d"日"</c:formatCode>
                <c:ptCount val="5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numCache>
            </c:numRef>
          </c:cat>
          <c:val>
            <c:numRef>
              <c:f>省市別輸入症例数変化!$F$2:$F$555</c:f>
              <c:numCache>
                <c:formatCode>General</c:formatCode>
                <c:ptCount val="55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省市別輸入症例数変化!$C$2:$C$555</c:f>
              <c:numCache>
                <c:formatCode>m"月"d"日"</c:formatCode>
                <c:ptCount val="5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numCache>
            </c:numRef>
          </c:cat>
          <c:val>
            <c:numRef>
              <c:f>省市別輸入症例数変化!$G$2:$G$555</c:f>
              <c:numCache>
                <c:formatCode>General</c:formatCode>
                <c:ptCount val="55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省市別輸入症例数変化!$C$2:$C$555</c:f>
              <c:numCache>
                <c:formatCode>m"月"d"日"</c:formatCode>
                <c:ptCount val="5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numCache>
            </c:numRef>
          </c:cat>
          <c:val>
            <c:numRef>
              <c:f>省市別輸入症例数変化!$H$2:$H$555</c:f>
              <c:numCache>
                <c:formatCode>General</c:formatCode>
                <c:ptCount val="554"/>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省市別輸入症例数変化!$C$2:$C$555</c:f>
              <c:numCache>
                <c:formatCode>m"月"d"日"</c:formatCode>
                <c:ptCount val="5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numCache>
            </c:numRef>
          </c:cat>
          <c:val>
            <c:numRef>
              <c:f>省市別輸入症例数変化!$I$2:$I$555</c:f>
              <c:numCache>
                <c:formatCode>General</c:formatCode>
                <c:ptCount val="55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省市別輸入症例数変化!$C$2:$C$555</c:f>
              <c:numCache>
                <c:formatCode>m"月"d"日"</c:formatCode>
                <c:ptCount val="5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numCache>
            </c:numRef>
          </c:cat>
          <c:val>
            <c:numRef>
              <c:f>省市別輸入症例数変化!$J$2:$J$555</c:f>
              <c:numCache>
                <c:formatCode>0_);[Red]\(0\)</c:formatCode>
                <c:ptCount val="554"/>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省市別輸入症例数変化!$AH$2:$AH$553</c:f>
              <c:numCache>
                <c:formatCode>0_);[Red]\(0\)</c:formatCode>
                <c:ptCount val="55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省市別輸入症例数変化!$AI$2:$AI$553</c:f>
              <c:numCache>
                <c:formatCode>0_);[Red]\(0\)</c:formatCode>
                <c:ptCount val="55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省市別輸入症例数変化!$AJ$2:$AJ$553</c:f>
              <c:numCache>
                <c:formatCode>General</c:formatCode>
                <c:ptCount val="55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省市別輸入症例数変化!$AH$2:$AH$553</c:f>
              <c:numCache>
                <c:formatCode>0_);[Red]\(0\)</c:formatCode>
                <c:ptCount val="55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省市別輸入症例数変化!$AI$2:$AI$553</c:f>
              <c:numCache>
                <c:formatCode>0_);[Red]\(0\)</c:formatCode>
                <c:ptCount val="55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省市別輸入症例数変化!$AJ$2:$AJ$553</c:f>
              <c:numCache>
                <c:formatCode>General</c:formatCode>
                <c:ptCount val="55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香港マカオ台湾の患者・海外輸入症例・無症状病原体保有者!$BR$29:$BR$791</c:f>
              <c:numCache>
                <c:formatCode>General</c:formatCode>
                <c:ptCount val="76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香港マカオ台湾の患者・海外輸入症例・無症状病原体保有者!$BS$29:$BS$791</c:f>
              <c:numCache>
                <c:formatCode>General</c:formatCode>
                <c:ptCount val="7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香港マカオ台湾の患者・海外輸入症例・無症状病原体保有者!$BT$29:$BT$791</c:f>
              <c:numCache>
                <c:formatCode>General</c:formatCode>
                <c:ptCount val="76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max val="24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
      </c:valAx>
      <c:valAx>
        <c:axId val="529786200"/>
        <c:scaling>
          <c:orientation val="minMax"/>
          <c:max val="4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香港マカオ台湾の患者・海外輸入症例・無症状病原体保有者!$AX$169:$AX$791</c:f>
              <c:numCache>
                <c:formatCode>m"月"d"日"</c:formatCode>
                <c:ptCount val="6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numCache>
            </c:numRef>
          </c:cat>
          <c:val>
            <c:numRef>
              <c:f>香港マカオ台湾の患者・海外輸入症例・無症状病原体保有者!$AY$169:$AY$791</c:f>
              <c:numCache>
                <c:formatCode>General</c:formatCode>
                <c:ptCount val="62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香港マカオ台湾の患者・海外輸入症例・無症状病原体保有者!$AX$169:$AX$791</c:f>
              <c:numCache>
                <c:formatCode>m"月"d"日"</c:formatCode>
                <c:ptCount val="6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numCache>
            </c:numRef>
          </c:cat>
          <c:val>
            <c:numRef>
              <c:f>香港マカオ台湾の患者・海外輸入症例・無症状病原体保有者!$BB$169:$BB$791</c:f>
              <c:numCache>
                <c:formatCode>General</c:formatCode>
                <c:ptCount val="62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香港マカオ台湾の患者・海外輸入症例・無症状病原体保有者!$AX$169:$AX$791</c:f>
              <c:numCache>
                <c:formatCode>m"月"d"日"</c:formatCode>
                <c:ptCount val="6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numCache>
            </c:numRef>
          </c:cat>
          <c:val>
            <c:numRef>
              <c:f>香港マカオ台湾の患者・海外輸入症例・無症状病原体保有者!$AZ$169:$AZ$791</c:f>
              <c:numCache>
                <c:formatCode>General</c:formatCode>
                <c:ptCount val="62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香港マカオ台湾の患者・海外輸入症例・無症状病原体保有者!$AX$169:$AX$791</c:f>
              <c:numCache>
                <c:formatCode>m"月"d"日"</c:formatCode>
                <c:ptCount val="62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numCache>
            </c:numRef>
          </c:cat>
          <c:val>
            <c:numRef>
              <c:f>香港マカオ台湾の患者・海外輸入症例・無症状病原体保有者!$BC$169:$BC$791</c:f>
              <c:numCache>
                <c:formatCode>General</c:formatCode>
                <c:ptCount val="62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新疆の情況!$U$6:$U$594</c:f>
              <c:strCache>
                <c:ptCount val="58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strCache>
            </c:strRef>
          </c:cat>
          <c:val>
            <c:numRef>
              <c:f>新疆の情況!$V$6:$V$594</c:f>
              <c:numCache>
                <c:formatCode>General</c:formatCode>
                <c:ptCount val="58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新疆の情況!$U$6:$U$594</c:f>
              <c:strCache>
                <c:ptCount val="58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strCache>
            </c:strRef>
          </c:cat>
          <c:val>
            <c:numRef>
              <c:f>新疆の情況!$Y$6:$Y$594</c:f>
              <c:numCache>
                <c:formatCode>General</c:formatCode>
                <c:ptCount val="58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新疆の情況!$U$6:$U$594</c:f>
              <c:strCache>
                <c:ptCount val="58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strCache>
            </c:strRef>
          </c:cat>
          <c:val>
            <c:numRef>
              <c:f>新疆の情況!$W$6:$W$594</c:f>
              <c:numCache>
                <c:formatCode>General</c:formatCode>
                <c:ptCount val="58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新疆の情況!$U$6:$U$594</c:f>
              <c:strCache>
                <c:ptCount val="58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strCache>
            </c:strRef>
          </c:cat>
          <c:val>
            <c:numRef>
              <c:f>新疆の情況!$X$6:$X$594</c:f>
              <c:numCache>
                <c:formatCode>General</c:formatCode>
                <c:ptCount val="58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pt idx="559">
                  <c:v>7</c:v>
                </c:pt>
                <c:pt idx="560">
                  <c:v>9</c:v>
                </c:pt>
                <c:pt idx="561">
                  <c:v>11</c:v>
                </c:pt>
                <c:pt idx="562">
                  <c:v>12</c:v>
                </c:pt>
                <c:pt idx="563">
                  <c:v>16</c:v>
                </c:pt>
                <c:pt idx="564">
                  <c:v>16</c:v>
                </c:pt>
                <c:pt idx="565">
                  <c:v>16</c:v>
                </c:pt>
                <c:pt idx="566">
                  <c:v>16</c:v>
                </c:pt>
                <c:pt idx="567">
                  <c:v>16</c:v>
                </c:pt>
                <c:pt idx="568">
                  <c:v>16</c:v>
                </c:pt>
                <c:pt idx="569">
                  <c:v>16</c:v>
                </c:pt>
                <c:pt idx="570">
                  <c:v>16</c:v>
                </c:pt>
                <c:pt idx="571">
                  <c:v>16</c:v>
                </c:pt>
                <c:pt idx="572">
                  <c:v>16</c:v>
                </c:pt>
                <c:pt idx="573">
                  <c:v>16</c:v>
                </c:pt>
                <c:pt idx="574">
                  <c:v>16</c:v>
                </c:pt>
                <c:pt idx="575">
                  <c:v>16</c:v>
                </c:pt>
                <c:pt idx="576">
                  <c:v>16</c:v>
                </c:pt>
                <c:pt idx="577">
                  <c:v>16</c:v>
                </c:pt>
                <c:pt idx="578">
                  <c:v>16</c:v>
                </c:pt>
                <c:pt idx="579">
                  <c:v>16</c:v>
                </c:pt>
                <c:pt idx="580">
                  <c:v>16</c:v>
                </c:pt>
                <c:pt idx="581">
                  <c:v>16</c:v>
                </c:pt>
                <c:pt idx="582">
                  <c:v>16</c:v>
                </c:pt>
                <c:pt idx="583">
                  <c:v>16</c:v>
                </c:pt>
                <c:pt idx="584">
                  <c:v>16</c:v>
                </c:pt>
                <c:pt idx="585">
                  <c:v>16</c:v>
                </c:pt>
                <c:pt idx="586">
                  <c:v>16</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新疆の情況!$U$6:$U$594</c:f>
              <c:strCache>
                <c:ptCount val="587"/>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strCache>
            </c:strRef>
          </c:cat>
          <c:val>
            <c:numRef>
              <c:f>新疆の情況!$Z$6:$Z$594</c:f>
              <c:numCache>
                <c:formatCode>General</c:formatCode>
                <c:ptCount val="58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国家衛健委発表に基づく感染状況!$X$27:$X$792</c:f>
              <c:numCache>
                <c:formatCode>#,##0_);[Red]\(#,##0\)</c:formatCode>
                <c:ptCount val="7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国家衛健委発表に基づく感染状況!$Y$27:$Y$792</c:f>
              <c:numCache>
                <c:formatCode>General</c:formatCode>
                <c:ptCount val="7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国家衛健委発表に基づく感染状況!$AA$27:$AA$792</c:f>
              <c:numCache>
                <c:formatCode>General</c:formatCode>
                <c:ptCount val="7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国家衛健委発表に基づく感染状況!$AB$27:$AB$792</c:f>
              <c:numCache>
                <c:formatCode>General</c:formatCode>
                <c:ptCount val="7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国家衛健委発表に基づく感染状況!$X$27:$X$792</c:f>
              <c:numCache>
                <c:formatCode>#,##0_);[Red]\(#,##0\)</c:formatCode>
                <c:ptCount val="7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国家衛健委発表に基づく感染状況!$Y$27:$Y$792</c:f>
              <c:numCache>
                <c:formatCode>General</c:formatCode>
                <c:ptCount val="7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国家衛健委発表に基づく感染状況!$X$27:$X$792</c:f>
              <c:numCache>
                <c:formatCode>#,##0_);[Red]\(#,##0\)</c:formatCode>
                <c:ptCount val="7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国家衛健委発表に基づく感染状況!$Y$27:$Y$792</c:f>
              <c:numCache>
                <c:formatCode>General</c:formatCode>
                <c:ptCount val="7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国家衛健委発表に基づく感染状況!$AA$27:$AA$792</c:f>
              <c:numCache>
                <c:formatCode>General</c:formatCode>
                <c:ptCount val="7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国家衛健委発表に基づく感染状況!$AB$27:$AB$792</c:f>
              <c:numCache>
                <c:formatCode>General</c:formatCode>
                <c:ptCount val="7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国家衛健委発表に基づく感染状況!$X$27:$X$792</c:f>
              <c:numCache>
                <c:formatCode>#,##0_);[Red]\(#,##0\)</c:formatCode>
                <c:ptCount val="76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国家衛健委発表に基づく感染状況!$Y$27:$Y$792</c:f>
              <c:numCache>
                <c:formatCode>General</c:formatCode>
                <c:ptCount val="76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国家衛健委発表に基づく感染状況!$AA$27:$AA$792</c:f>
              <c:numCache>
                <c:formatCode>General</c:formatCode>
                <c:ptCount val="7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国家衛健委発表に基づく感染状況!$AB$27:$AB$792</c:f>
              <c:numCache>
                <c:formatCode>General</c:formatCode>
                <c:ptCount val="7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香港マカオ台湾の患者・海外輸入症例・無症状病原体保有者!$CO$485:$CO$791</c:f>
              <c:numCache>
                <c:formatCode>m"月"d"日"</c:formatCode>
                <c:ptCount val="30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numCache>
            </c:numRef>
          </c:cat>
          <c:val>
            <c:numRef>
              <c:f>香港マカオ台湾の患者・海外輸入症例・無症状病原体保有者!$CP$485:$CP$791</c:f>
              <c:numCache>
                <c:formatCode>General</c:formatCode>
                <c:ptCount val="30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香港マカオ台湾の患者・海外輸入症例・無症状病原体保有者!$CO$485:$CO$791</c:f>
              <c:numCache>
                <c:formatCode>m"月"d"日"</c:formatCode>
                <c:ptCount val="30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numCache>
            </c:numRef>
          </c:cat>
          <c:val>
            <c:numRef>
              <c:f>香港マカオ台湾の患者・海外輸入症例・無症状病原体保有者!$CQ$485:$CQ$791</c:f>
              <c:numCache>
                <c:formatCode>General</c:formatCode>
                <c:ptCount val="30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香港マカオ台湾の患者・海外輸入症例・無症状病原体保有者!$BJ$97:$BJ$790</c:f>
              <c:numCache>
                <c:formatCode>m"月"d"日"</c:formatCode>
                <c:ptCount val="6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numCache>
            </c:numRef>
          </c:cat>
          <c:val>
            <c:numRef>
              <c:f>香港マカオ台湾の患者・海外輸入症例・無症状病原体保有者!$BK$97:$BK$790</c:f>
              <c:numCache>
                <c:formatCode>General</c:formatCode>
                <c:ptCount val="69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香港マカオ台湾の患者・海外輸入症例・無症状病原体保有者!$BJ$97:$BJ$790</c:f>
              <c:numCache>
                <c:formatCode>m"月"d"日"</c:formatCode>
                <c:ptCount val="69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numCache>
            </c:numRef>
          </c:cat>
          <c:val>
            <c:numRef>
              <c:f>香港マカオ台湾の患者・海外輸入症例・無症状病原体保有者!$BL$97:$BL$790</c:f>
              <c:numCache>
                <c:formatCode>General</c:formatCode>
                <c:ptCount val="69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香港マカオ台湾の患者・海外輸入症例・無症状病原体保有者!$CJ$29:$CJ$791</c:f>
              <c:numCache>
                <c:formatCode>General</c:formatCode>
                <c:ptCount val="7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香港マカオ台湾の患者・海外輸入症例・無症状病原体保有者!$CG$29:$CG$791</c:f>
              <c:numCache>
                <c:formatCode>General</c:formatCode>
                <c:ptCount val="7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香港マカオ台湾の患者・海外輸入症例・無症状病原体保有者!$CH$29:$CH$791</c:f>
              <c:numCache>
                <c:formatCode>General</c:formatCode>
                <c:ptCount val="7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国家衛健委発表に基づく感染状況!$AE$374:$AE$791</c:f>
              <c:numCache>
                <c:formatCode>m"月"d"日"</c:formatCode>
                <c:ptCount val="418"/>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numCache>
            </c:numRef>
          </c:cat>
          <c:val>
            <c:numRef>
              <c:f>国家衛健委発表に基づく感染状況!$AF$374:$AF$791</c:f>
              <c:numCache>
                <c:formatCode>#,##0_);[Red]\(#,##0\)</c:formatCode>
                <c:ptCount val="418"/>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国家衛健委発表に基づく感染状況!$AA$27:$AA$792</c:f>
              <c:numCache>
                <c:formatCode>General</c:formatCode>
                <c:ptCount val="76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国家衛健委発表に基づく感染状況!$Z$27:$Z$792</c:f>
              <c:numCache>
                <c:formatCode>m"月"d"日"</c:formatCode>
                <c:ptCount val="76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numCache>
            </c:numRef>
          </c:cat>
          <c:val>
            <c:numRef>
              <c:f>国家衛健委発表に基づく感染状況!$AB$27:$AB$792</c:f>
              <c:numCache>
                <c:formatCode>General</c:formatCode>
                <c:ptCount val="76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香港マカオ台湾の患者・海外輸入症例・無症状病原体保有者!$BE$70:$BE$791</c:f>
              <c:numCache>
                <c:formatCode>m"月"d"日"</c:formatCode>
                <c:ptCount val="72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numCache>
            </c:numRef>
          </c:cat>
          <c:val>
            <c:numRef>
              <c:f>香港マカオ台湾の患者・海外輸入症例・無症状病原体保有者!$BF$70:$BF$791</c:f>
              <c:numCache>
                <c:formatCode>General</c:formatCode>
                <c:ptCount val="72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香港マカオ台湾の患者・海外輸入症例・無症状病原体保有者!$BE$70:$BE$791</c:f>
              <c:numCache>
                <c:formatCode>m"月"d"日"</c:formatCode>
                <c:ptCount val="72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numCache>
            </c:numRef>
          </c:cat>
          <c:val>
            <c:numRef>
              <c:f>香港マカオ台湾の患者・海外輸入症例・無症状病原体保有者!$BG$70:$BG$791</c:f>
              <c:numCache>
                <c:formatCode>General</c:formatCode>
                <c:ptCount val="72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香港マカオ台湾の患者・海外輸入症例・無症状病原体保有者!$BY$29:$BY$791</c:f>
              <c:numCache>
                <c:formatCode>General</c:formatCode>
                <c:ptCount val="76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香港マカオ台湾の患者・海外輸入症例・無症状病原体保有者!$BZ$29:$BZ$791</c:f>
              <c:numCache>
                <c:formatCode>General</c:formatCode>
                <c:ptCount val="7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香港マカオ台湾の患者・海外輸入症例・無症状病原体保有者!$CA$29:$CA$791</c:f>
              <c:numCache>
                <c:formatCode>General</c:formatCode>
                <c:ptCount val="7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香港マカオ台湾の患者・海外輸入症例・無症状病原体保有者!$CC$29:$CC$791</c:f>
              <c:numCache>
                <c:formatCode>General</c:formatCode>
                <c:ptCount val="76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香港マカオ台湾の患者・海外輸入症例・無症状病原体保有者!$CD$29:$CD$791</c:f>
              <c:numCache>
                <c:formatCode>General</c:formatCode>
                <c:ptCount val="7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香港マカオ台湾の患者・海外輸入症例・無症状病原体保有者!$CE$29:$CE$791</c:f>
              <c:numCache>
                <c:formatCode>General</c:formatCode>
                <c:ptCount val="7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10149433067615611"/>
          <c:y val="0.47891496042030868"/>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香港マカオ台湾の患者・海外輸入症例・無症状病原体保有者!$CJ$29:$CJ$791</c:f>
              <c:numCache>
                <c:formatCode>General</c:formatCode>
                <c:ptCount val="76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香港マカオ台湾の患者・海外輸入症例・無症状病原体保有者!$CG$29:$CG$791</c:f>
              <c:numCache>
                <c:formatCode>General</c:formatCode>
                <c:ptCount val="76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香港マカオ台湾の患者・海外輸入症例・無症状病原体保有者!$CF$29:$CF$791</c:f>
              <c:numCache>
                <c:formatCode>m"月"d"日"</c:formatCode>
                <c:ptCount val="76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numCache>
            </c:numRef>
          </c:cat>
          <c:val>
            <c:numRef>
              <c:f>香港マカオ台湾の患者・海外輸入症例・無症状病原体保有者!$CH$29:$CH$791</c:f>
              <c:numCache>
                <c:formatCode>General</c:formatCode>
                <c:ptCount val="7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10"/>
  <sheetViews>
    <sheetView zoomScaleNormal="100" workbookViewId="0">
      <pane xSplit="2" ySplit="5" topLeftCell="V783" activePane="bottomRight" state="frozen"/>
      <selection pane="topRight" activeCell="C1" sqref="C1"/>
      <selection pane="bottomLeft" activeCell="A8" sqref="A8"/>
      <selection pane="bottomRight" activeCell="AF786" sqref="AF786:AF78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44613</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c r="C790" s="48"/>
      <c r="D790" s="84"/>
      <c r="E790" s="110"/>
      <c r="F790" s="57"/>
      <c r="G790" s="48"/>
      <c r="H790" s="89"/>
      <c r="I790" s="89"/>
      <c r="J790" s="48"/>
      <c r="K790" s="56"/>
      <c r="L790" s="48"/>
      <c r="M790" s="89"/>
      <c r="N790" s="48"/>
      <c r="O790" s="89"/>
      <c r="P790" s="111"/>
      <c r="Q790" s="57"/>
      <c r="R790" s="48"/>
      <c r="S790" s="118"/>
      <c r="T790" s="57"/>
      <c r="U790" s="78"/>
      <c r="W790" s="1"/>
      <c r="X790" s="122"/>
      <c r="Z790" s="123"/>
      <c r="AE790" s="1"/>
      <c r="AF790" s="293"/>
    </row>
    <row r="791" spans="2:32" ht="18.5" thickBot="1" x14ac:dyDescent="0.6">
      <c r="B791" s="66"/>
      <c r="C791" s="59"/>
      <c r="D791" s="49"/>
      <c r="E791" s="61"/>
      <c r="F791" s="60"/>
      <c r="G791" s="48"/>
      <c r="H791" s="89"/>
      <c r="I791" s="89"/>
      <c r="J791" s="59"/>
      <c r="K791" s="56"/>
      <c r="L791" s="48"/>
      <c r="M791" s="89"/>
      <c r="N791" s="48"/>
      <c r="O791" s="89"/>
      <c r="P791" s="111"/>
      <c r="Q791" s="60"/>
      <c r="R791" s="48"/>
      <c r="S791" s="60"/>
      <c r="T791" s="60"/>
      <c r="U791" s="78"/>
      <c r="W791" s="1"/>
      <c r="X791" s="122"/>
      <c r="Z791" s="123"/>
      <c r="AE791" s="1"/>
      <c r="AF791" s="293"/>
    </row>
    <row r="792" spans="2:32" ht="9.5" customHeight="1" thickBot="1" x14ac:dyDescent="0.6">
      <c r="B792" s="66"/>
      <c r="C792" s="79"/>
      <c r="D792" s="80"/>
      <c r="E792" s="82"/>
      <c r="F792" s="95"/>
      <c r="G792" s="79"/>
      <c r="H792" s="82"/>
      <c r="I792" s="82"/>
      <c r="J792" s="79"/>
      <c r="K792" s="82"/>
      <c r="L792" s="79"/>
      <c r="M792" s="82"/>
      <c r="N792" s="83"/>
      <c r="O792" s="81"/>
      <c r="P792" s="94"/>
      <c r="Q792" s="95"/>
      <c r="R792" s="120"/>
      <c r="S792" s="95"/>
      <c r="T792" s="95"/>
      <c r="U792" s="67"/>
      <c r="AF792" s="293"/>
    </row>
    <row r="793" spans="2:32" x14ac:dyDescent="0.55000000000000004">
      <c r="AF793" s="293"/>
    </row>
    <row r="794" spans="2:32" ht="13" customHeight="1" x14ac:dyDescent="0.55000000000000004">
      <c r="E794" s="112"/>
      <c r="F794" s="113"/>
      <c r="G794" s="112" t="s">
        <v>80</v>
      </c>
      <c r="H794" s="113"/>
      <c r="I794" s="113"/>
      <c r="J794" s="113"/>
      <c r="U794" s="72"/>
      <c r="AF794" s="293"/>
    </row>
    <row r="795" spans="2:32" ht="13" customHeight="1" x14ac:dyDescent="0.55000000000000004">
      <c r="E795" s="112" t="s">
        <v>98</v>
      </c>
      <c r="F795" s="113"/>
      <c r="G795" s="295" t="s">
        <v>79</v>
      </c>
      <c r="H795" s="296"/>
      <c r="I795" s="112" t="s">
        <v>106</v>
      </c>
      <c r="J795" s="113"/>
      <c r="AF795" s="293"/>
    </row>
    <row r="796" spans="2:32" ht="13" customHeight="1" x14ac:dyDescent="0.55000000000000004">
      <c r="B796" s="129"/>
      <c r="E796" s="114" t="s">
        <v>108</v>
      </c>
      <c r="F796" s="113"/>
      <c r="G796" s="115"/>
      <c r="H796" s="115"/>
      <c r="I796" s="112" t="s">
        <v>107</v>
      </c>
      <c r="J796" s="113"/>
      <c r="AF796" s="293"/>
    </row>
    <row r="797" spans="2:32" ht="18.5" customHeight="1" x14ac:dyDescent="0.55000000000000004">
      <c r="E797" s="112" t="s">
        <v>96</v>
      </c>
      <c r="F797" s="113"/>
      <c r="G797" s="112" t="s">
        <v>97</v>
      </c>
      <c r="H797" s="113"/>
      <c r="I797" s="113"/>
      <c r="J797" s="113"/>
      <c r="AF797" s="293"/>
    </row>
    <row r="798" spans="2:32" ht="13" customHeight="1" x14ac:dyDescent="0.55000000000000004">
      <c r="E798" s="112" t="s">
        <v>98</v>
      </c>
      <c r="F798" s="113"/>
      <c r="G798" s="112" t="s">
        <v>99</v>
      </c>
      <c r="H798" s="113"/>
      <c r="I798" s="113"/>
      <c r="J798" s="113"/>
      <c r="AF798" s="293"/>
    </row>
    <row r="799" spans="2:32" ht="13" customHeight="1" x14ac:dyDescent="0.55000000000000004">
      <c r="E799" s="112" t="s">
        <v>98</v>
      </c>
      <c r="F799" s="113"/>
      <c r="G799" s="112" t="s">
        <v>100</v>
      </c>
      <c r="H799" s="113"/>
      <c r="I799" s="113"/>
      <c r="J799" s="113"/>
      <c r="AF799" s="293"/>
    </row>
    <row r="800" spans="2:32" ht="13" customHeight="1" x14ac:dyDescent="0.55000000000000004">
      <c r="E800" s="112" t="s">
        <v>101</v>
      </c>
      <c r="F800" s="113"/>
      <c r="G800" s="112" t="s">
        <v>102</v>
      </c>
      <c r="H800" s="113"/>
      <c r="I800" s="113"/>
      <c r="J800" s="113"/>
      <c r="AF800" s="293"/>
    </row>
    <row r="801" spans="5:32" ht="13" customHeight="1" x14ac:dyDescent="0.55000000000000004">
      <c r="E801" s="112" t="s">
        <v>103</v>
      </c>
      <c r="F801" s="113"/>
      <c r="G801" s="112" t="s">
        <v>104</v>
      </c>
      <c r="H801" s="113"/>
      <c r="I801" s="113"/>
      <c r="J801" s="113"/>
      <c r="AF801" s="293"/>
    </row>
    <row r="802" spans="5:32" x14ac:dyDescent="0.55000000000000004">
      <c r="AF802" s="293"/>
    </row>
    <row r="803" spans="5:32" x14ac:dyDescent="0.55000000000000004">
      <c r="AF803" s="293"/>
    </row>
    <row r="804" spans="5:32" x14ac:dyDescent="0.55000000000000004">
      <c r="AF804" s="293"/>
    </row>
    <row r="805" spans="5:32" x14ac:dyDescent="0.55000000000000004">
      <c r="AF805" s="293"/>
    </row>
    <row r="806" spans="5:32" x14ac:dyDescent="0.55000000000000004">
      <c r="AF806" s="293"/>
    </row>
    <row r="807" spans="5:32" x14ac:dyDescent="0.55000000000000004">
      <c r="AF807" s="293"/>
    </row>
    <row r="808" spans="5:32" x14ac:dyDescent="0.55000000000000004">
      <c r="AF808" s="293"/>
    </row>
    <row r="809" spans="5:32" x14ac:dyDescent="0.55000000000000004">
      <c r="AF809" s="293"/>
    </row>
    <row r="810" spans="5:32" x14ac:dyDescent="0.55000000000000004">
      <c r="AF810" s="293"/>
    </row>
  </sheetData>
  <mergeCells count="12">
    <mergeCell ref="G795:H79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95"/>
  <sheetViews>
    <sheetView topLeftCell="A6" zoomScale="96" zoomScaleNormal="96" workbookViewId="0">
      <pane xSplit="1" ySplit="2" topLeftCell="E783" activePane="bottomRight" state="frozen"/>
      <selection activeCell="A6" sqref="A6"/>
      <selection pane="topRight" activeCell="B6" sqref="B6"/>
      <selection pane="bottomLeft" activeCell="A8" sqref="A8"/>
      <selection pane="bottomRight" activeCell="AE788" sqref="AE788"/>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788" si="10745">+BA745+1</f>
        <v>394</v>
      </c>
      <c r="BB749" s="129">
        <v>0</v>
      </c>
      <c r="BC749" s="27">
        <f t="shared" ref="BC749:BC754" si="10746">+BC748+BB749</f>
        <v>1104</v>
      </c>
      <c r="BD749" s="237">
        <f t="shared" ref="BD749:BD788"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88"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788"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88" si="12627">+AH785-AH784</f>
        <v>214</v>
      </c>
      <c r="AH785" s="154">
        <v>15448</v>
      </c>
      <c r="AI785" s="183">
        <f t="shared" ref="AI785:AI788"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BR788" si="12763">+AF787</f>
        <v>22128</v>
      </c>
      <c r="BS787">
        <f t="shared" ref="BS787:BS788" si="12764">+AH787</f>
        <v>15963</v>
      </c>
      <c r="BT787">
        <f t="shared" ref="BT787:BT788"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CC788"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c r="B789" s="239"/>
      <c r="C789" s="153"/>
      <c r="D789" s="153"/>
      <c r="E789" s="146"/>
      <c r="F789" s="146"/>
      <c r="G789" s="146"/>
      <c r="H789" s="134"/>
      <c r="I789" s="146"/>
      <c r="J789" s="134"/>
      <c r="K789" s="42"/>
      <c r="L789" s="145"/>
      <c r="M789" s="239"/>
      <c r="N789" s="134"/>
      <c r="O789" s="134"/>
      <c r="P789" s="146"/>
      <c r="Q789" s="146"/>
      <c r="R789" s="134"/>
      <c r="S789" s="134"/>
      <c r="T789" s="146"/>
      <c r="U789" s="146"/>
      <c r="V789" s="134"/>
      <c r="W789" s="42"/>
      <c r="X789" s="147"/>
      <c r="Y789" s="5"/>
      <c r="Z789" s="75"/>
      <c r="AA789" s="229"/>
      <c r="AB789" s="229"/>
      <c r="AC789" s="230"/>
      <c r="AD789" s="182"/>
      <c r="AE789" s="242"/>
      <c r="AF789" s="154"/>
      <c r="AG789" s="183"/>
      <c r="AH789" s="154"/>
      <c r="AI789" s="183"/>
      <c r="AJ789" s="184"/>
      <c r="AK789" s="185"/>
      <c r="AL789" s="154"/>
      <c r="AM789" s="183"/>
      <c r="AN789" s="154"/>
      <c r="AO789" s="183"/>
      <c r="AP789" s="186"/>
      <c r="AQ789" s="185"/>
      <c r="AR789" s="154"/>
      <c r="AS789" s="183"/>
      <c r="AT789" s="154"/>
      <c r="AU789" s="183"/>
      <c r="AV789" s="187"/>
      <c r="AW789" s="237"/>
      <c r="AX789" s="236"/>
      <c r="AY789" s="6"/>
      <c r="AZ789" s="237"/>
      <c r="BA789" s="237"/>
      <c r="BB789" s="129"/>
      <c r="BC789" s="27"/>
      <c r="BD789" s="237"/>
      <c r="BE789" s="228"/>
      <c r="BF789" s="131"/>
      <c r="BG789" s="131"/>
      <c r="BH789" s="228"/>
      <c r="BI789" s="131"/>
      <c r="BJ789" s="1"/>
      <c r="BN789" s="1"/>
      <c r="BQ789" s="178"/>
      <c r="BX789" s="178"/>
      <c r="CB789" s="178"/>
      <c r="CF789" s="178"/>
      <c r="CI789" s="178"/>
      <c r="CK789" s="1"/>
      <c r="CL789" s="281"/>
      <c r="CM789" s="1"/>
      <c r="CN789" s="282"/>
      <c r="CO789" s="178"/>
    </row>
    <row r="790" spans="1:96" ht="18" customHeight="1" x14ac:dyDescent="0.55000000000000004">
      <c r="A790" s="178"/>
      <c r="B790" s="239"/>
      <c r="C790" s="153"/>
      <c r="D790" s="153"/>
      <c r="E790" s="146"/>
      <c r="F790" s="146"/>
      <c r="G790" s="146"/>
      <c r="H790" s="134"/>
      <c r="I790" s="146"/>
      <c r="J790" s="134"/>
      <c r="K790" s="42"/>
      <c r="L790" s="145"/>
      <c r="M790" s="146"/>
      <c r="N790" s="134"/>
      <c r="O790" s="134"/>
      <c r="P790" s="146"/>
      <c r="Q790" s="146"/>
      <c r="R790" s="134"/>
      <c r="S790" s="134"/>
      <c r="T790" s="146"/>
      <c r="U790" s="146"/>
      <c r="V790" s="134"/>
      <c r="W790" s="42"/>
      <c r="X790" s="147"/>
      <c r="Y790" s="5"/>
      <c r="Z790" s="75"/>
      <c r="AA790" s="229"/>
      <c r="AB790" s="229"/>
      <c r="AC790" s="230"/>
      <c r="AD790" s="182"/>
      <c r="AE790" s="242"/>
      <c r="AF790" s="154"/>
      <c r="AG790" s="183"/>
      <c r="AH790" s="154"/>
      <c r="AI790" s="183"/>
      <c r="AJ790" s="184"/>
      <c r="AK790" s="185"/>
      <c r="AL790" s="154"/>
      <c r="AM790" s="183"/>
      <c r="AN790" s="154"/>
      <c r="AO790" s="183"/>
      <c r="AP790" s="186"/>
      <c r="AQ790" s="185"/>
      <c r="AR790" s="154"/>
      <c r="AS790" s="183"/>
      <c r="AT790" s="154"/>
      <c r="AU790" s="183"/>
      <c r="AV790" s="187"/>
      <c r="AW790" s="237"/>
      <c r="AX790" s="236"/>
      <c r="AY790" s="6"/>
      <c r="AZ790" s="237"/>
      <c r="BA790" s="237"/>
      <c r="BB790" s="129"/>
      <c r="BC790" s="27"/>
      <c r="BD790" s="237"/>
      <c r="BE790" s="228"/>
      <c r="BF790" s="131"/>
      <c r="BG790" s="131"/>
      <c r="BH790" s="228"/>
      <c r="BI790" s="131"/>
      <c r="BJ790" s="1"/>
      <c r="BN790" s="1"/>
      <c r="BQ790" s="178"/>
      <c r="BX790" s="178"/>
      <c r="CB790" s="178"/>
      <c r="CF790" s="178"/>
      <c r="CI790" s="178"/>
      <c r="CK790" s="1"/>
      <c r="CL790" s="281"/>
      <c r="CM790" s="1"/>
      <c r="CN790" s="282"/>
      <c r="CO790" s="178"/>
    </row>
    <row r="791" spans="1:96" ht="7" customHeight="1" thickBot="1" x14ac:dyDescent="0.6">
      <c r="A791" s="66"/>
      <c r="B791" s="145"/>
      <c r="C791" s="153"/>
      <c r="D791" s="146"/>
      <c r="E791" s="146"/>
      <c r="F791" s="146"/>
      <c r="G791" s="146"/>
      <c r="H791" s="134"/>
      <c r="I791" s="146"/>
      <c r="J791" s="134"/>
      <c r="K791" s="147"/>
      <c r="L791" s="145"/>
      <c r="M791" s="146"/>
      <c r="N791" s="134"/>
      <c r="O791" s="134"/>
      <c r="P791" s="146"/>
      <c r="Q791" s="146"/>
      <c r="R791" s="134"/>
      <c r="S791" s="134"/>
      <c r="T791" s="146"/>
      <c r="U791" s="146"/>
      <c r="V791" s="134"/>
      <c r="W791" s="42"/>
      <c r="X791" s="147"/>
      <c r="Z791" s="66"/>
      <c r="AA791" s="64"/>
      <c r="AB791" s="64"/>
      <c r="AC791" s="64"/>
      <c r="AD791" s="182"/>
      <c r="AE791" s="242"/>
      <c r="AF791" s="154"/>
      <c r="AG791" s="183"/>
      <c r="AH791" s="154"/>
      <c r="AI791" s="183"/>
      <c r="AJ791" s="184"/>
      <c r="AK791" s="185"/>
      <c r="AL791" s="154"/>
      <c r="AM791" s="183"/>
      <c r="AN791" s="154"/>
      <c r="AO791" s="183"/>
      <c r="AP791" s="186"/>
      <c r="AQ791" s="185"/>
      <c r="AR791" s="154"/>
      <c r="AS791" s="183"/>
      <c r="AT791" s="154"/>
      <c r="AU791" s="183"/>
      <c r="AV791" s="187"/>
    </row>
    <row r="792" spans="1:96" x14ac:dyDescent="0.55000000000000004">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AE792">
        <f>SUM(AD443:AD448)</f>
        <v>190</v>
      </c>
      <c r="AY792" s="45" t="s">
        <v>475</v>
      </c>
      <c r="BB792" s="45" t="s">
        <v>474</v>
      </c>
      <c r="BV792">
        <f>SUM(BV442:BV791)</f>
        <v>11318</v>
      </c>
    </row>
    <row r="793" spans="1:96" x14ac:dyDescent="0.55000000000000004">
      <c r="B793">
        <f>SUM(B554:B584)</f>
        <v>832</v>
      </c>
      <c r="AI793" s="258">
        <f>SUM(AI189:AI558)</f>
        <v>205</v>
      </c>
      <c r="AY793" s="45">
        <f>SUM(AY359:AY413)</f>
        <v>69</v>
      </c>
      <c r="BB793" s="45">
        <f>SUM(BB374:BB413)</f>
        <v>941</v>
      </c>
    </row>
    <row r="794" spans="1:96" x14ac:dyDescent="0.55000000000000004">
      <c r="L794">
        <f>SUM(L97:L793)</f>
        <v>16646</v>
      </c>
      <c r="P794">
        <f>SUM(P97:P793)</f>
        <v>3454</v>
      </c>
      <c r="AD794">
        <f>SUM(AD188:AD194)</f>
        <v>82</v>
      </c>
      <c r="AY794" s="45" t="s">
        <v>686</v>
      </c>
    </row>
    <row r="795" spans="1:96" ht="15" customHeight="1" x14ac:dyDescent="0.55000000000000004">
      <c r="A795" s="129"/>
      <c r="D795">
        <f>SUM(B229:B259)</f>
        <v>435</v>
      </c>
      <c r="Z795" s="129"/>
      <c r="AA795" s="129"/>
      <c r="AB795" s="129"/>
      <c r="AC795" s="129"/>
      <c r="AF795">
        <f>SUM(AD188:AD558)</f>
        <v>10740</v>
      </c>
      <c r="AY795" s="45">
        <f>SUM(AY581:AY791)</f>
        <v>164</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62"/>
  <sheetViews>
    <sheetView zoomScaleNormal="100" workbookViewId="0">
      <pane xSplit="3" ySplit="1" topLeftCell="D545" activePane="bottomRight" state="frozen"/>
      <selection pane="topRight" activeCell="C1" sqref="C1"/>
      <selection pane="bottomLeft" activeCell="A2" sqref="A2"/>
      <selection pane="bottomRight" activeCell="D551" sqref="D551"/>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8"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8"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8" ht="17.5" customHeight="1" x14ac:dyDescent="0.55000000000000004">
      <c r="B547" s="264">
        <f t="shared" ref="B547" si="504">SUM(D547:AF547)-J547</f>
        <v>57</v>
      </c>
      <c r="C547" s="1">
        <v>44608</v>
      </c>
      <c r="D547">
        <v>9</v>
      </c>
      <c r="E547">
        <v>22</v>
      </c>
      <c r="F547">
        <v>2</v>
      </c>
      <c r="H547">
        <v>1</v>
      </c>
      <c r="I547">
        <v>3</v>
      </c>
      <c r="J547" s="264">
        <f t="shared" ref="J547:J551"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8"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8"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8"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8"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8" ht="17.5" customHeight="1" x14ac:dyDescent="0.55000000000000004">
      <c r="B552" s="264"/>
      <c r="C552" s="1"/>
      <c r="J552" s="264"/>
      <c r="AG552" s="1"/>
      <c r="AH552" s="265"/>
      <c r="AI552" s="265"/>
      <c r="AK552" s="265"/>
    </row>
    <row r="553" spans="2:38" ht="17.5" customHeight="1" x14ac:dyDescent="0.55000000000000004">
      <c r="B553" s="264"/>
      <c r="C553" s="1"/>
      <c r="E553" s="292"/>
      <c r="J553" s="264"/>
      <c r="AG553" s="1"/>
      <c r="AH553" s="265"/>
      <c r="AI553" s="265"/>
    </row>
    <row r="554" spans="2:38" x14ac:dyDescent="0.55000000000000004">
      <c r="B554" s="239"/>
      <c r="C554" s="1"/>
      <c r="AG554" s="277">
        <v>1</v>
      </c>
    </row>
    <row r="555" spans="2:38" s="263" customFormat="1" ht="5" customHeight="1" x14ac:dyDescent="0.55000000000000004">
      <c r="B555" s="262"/>
      <c r="C555" s="261"/>
      <c r="AF555" s="5"/>
    </row>
    <row r="556" spans="2:38" ht="5.5" customHeight="1" x14ac:dyDescent="0.55000000000000004">
      <c r="B556" s="255"/>
      <c r="C556" s="1"/>
    </row>
    <row r="557" spans="2:38" x14ac:dyDescent="0.55000000000000004">
      <c r="B557">
        <f>SUM(B2:B556)</f>
        <v>11121</v>
      </c>
      <c r="C557" s="1" t="s">
        <v>348</v>
      </c>
      <c r="D557" s="27">
        <f t="shared" ref="D557:J557" si="535">SUM(D2:D556)</f>
        <v>3099</v>
      </c>
      <c r="E557" s="27">
        <f t="shared" si="535"/>
        <v>2119</v>
      </c>
      <c r="F557" s="27">
        <f t="shared" si="535"/>
        <v>721</v>
      </c>
      <c r="G557" s="27">
        <f t="shared" si="535"/>
        <v>371</v>
      </c>
      <c r="H557">
        <f t="shared" si="535"/>
        <v>1404</v>
      </c>
      <c r="I557" s="27">
        <f t="shared" si="535"/>
        <v>678</v>
      </c>
      <c r="J557" s="27">
        <f t="shared" si="535"/>
        <v>2729</v>
      </c>
      <c r="K557">
        <f t="shared" ref="K557:AE557" si="536">SUM(K2:K556)</f>
        <v>219</v>
      </c>
      <c r="L557">
        <f t="shared" si="536"/>
        <v>6</v>
      </c>
      <c r="M557">
        <f t="shared" si="536"/>
        <v>22</v>
      </c>
      <c r="N557">
        <f t="shared" si="536"/>
        <v>47</v>
      </c>
      <c r="O557">
        <f t="shared" si="536"/>
        <v>477</v>
      </c>
      <c r="P557">
        <f t="shared" si="536"/>
        <v>17</v>
      </c>
      <c r="Q557">
        <f t="shared" si="536"/>
        <v>26</v>
      </c>
      <c r="R557">
        <f t="shared" si="536"/>
        <v>154</v>
      </c>
      <c r="S557">
        <f t="shared" si="536"/>
        <v>22</v>
      </c>
      <c r="T557">
        <f t="shared" si="536"/>
        <v>89</v>
      </c>
      <c r="U557">
        <f t="shared" si="536"/>
        <v>99</v>
      </c>
      <c r="V557">
        <f t="shared" si="536"/>
        <v>155</v>
      </c>
      <c r="W557">
        <f t="shared" si="536"/>
        <v>1</v>
      </c>
      <c r="X557">
        <f t="shared" si="536"/>
        <v>23</v>
      </c>
      <c r="Y557">
        <f t="shared" si="536"/>
        <v>145</v>
      </c>
      <c r="Z557">
        <f t="shared" si="536"/>
        <v>151</v>
      </c>
      <c r="AA557">
        <f t="shared" si="536"/>
        <v>1</v>
      </c>
      <c r="AB557">
        <f t="shared" si="536"/>
        <v>246</v>
      </c>
      <c r="AC557">
        <f t="shared" si="536"/>
        <v>58</v>
      </c>
      <c r="AD557">
        <f t="shared" si="536"/>
        <v>441</v>
      </c>
      <c r="AE557">
        <f t="shared" si="536"/>
        <v>330</v>
      </c>
      <c r="AL557" s="265"/>
    </row>
    <row r="558" spans="2:38" x14ac:dyDescent="0.55000000000000004">
      <c r="C558" s="1"/>
    </row>
    <row r="559" spans="2:38" ht="5" customHeight="1" x14ac:dyDescent="0.55000000000000004">
      <c r="C559" s="1"/>
    </row>
    <row r="562" spans="2:11" x14ac:dyDescent="0.55000000000000004">
      <c r="B562" s="239"/>
      <c r="K56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5" zoomScale="70" zoomScaleNormal="70" workbookViewId="0">
      <selection activeCell="T132" sqref="T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95"/>
  <sheetViews>
    <sheetView topLeftCell="A2" workbookViewId="0">
      <pane xSplit="2" ySplit="2" topLeftCell="C586" activePane="bottomRight" state="frozen"/>
      <selection activeCell="O24" sqref="O24"/>
      <selection pane="topRight" activeCell="O24" sqref="O24"/>
      <selection pane="bottomLeft" activeCell="O24" sqref="O24"/>
      <selection pane="bottomRight" activeCell="G593" sqref="G593"/>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592" si="4459">+A574+1</f>
        <v>577</v>
      </c>
      <c r="B575" s="248"/>
      <c r="C575" s="45"/>
      <c r="D575" t="s">
        <v>797</v>
      </c>
      <c r="E575">
        <v>24</v>
      </c>
      <c r="F575">
        <f t="shared" ref="F575:F592"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2:26" x14ac:dyDescent="0.55000000000000004">
      <c r="B593" s="248"/>
      <c r="C593" s="45"/>
      <c r="G593" s="1"/>
      <c r="H593" s="128"/>
      <c r="I593" s="285"/>
      <c r="J593" s="128"/>
      <c r="K593" s="286"/>
      <c r="L593" s="287"/>
      <c r="M593" s="285"/>
      <c r="N593" s="286"/>
      <c r="O593" s="128"/>
      <c r="P593" s="285"/>
      <c r="Q593" s="288"/>
      <c r="R593" s="289"/>
      <c r="S593" s="288"/>
      <c r="T593" s="128"/>
      <c r="U593" s="290"/>
      <c r="V593" s="285"/>
      <c r="W593" s="285"/>
      <c r="X593" s="128"/>
      <c r="Y593" s="285"/>
      <c r="Z593" s="128"/>
    </row>
    <row r="594" spans="2:26" ht="7.5" customHeight="1" x14ac:dyDescent="0.55000000000000004">
      <c r="H594" s="285"/>
      <c r="I594" s="285"/>
      <c r="J594" s="285"/>
      <c r="K594" s="285"/>
      <c r="L594" s="291"/>
      <c r="M594" s="285"/>
      <c r="N594" s="285"/>
      <c r="O594" s="285"/>
      <c r="P594" s="285"/>
      <c r="Q594" s="285"/>
      <c r="R594" s="291"/>
      <c r="S594" s="285"/>
      <c r="T594" s="285"/>
      <c r="U594" s="285"/>
      <c r="V594" s="285"/>
      <c r="W594" s="285"/>
      <c r="X594" s="128"/>
      <c r="Y594" s="285"/>
      <c r="Z594" s="128"/>
    </row>
    <row r="595" spans="2:26" x14ac:dyDescent="0.55000000000000004">
      <c r="H595" s="285"/>
      <c r="I595" s="285"/>
      <c r="J595" s="285"/>
      <c r="K595" s="285"/>
      <c r="L595" s="291"/>
      <c r="M595" s="285"/>
      <c r="N595" s="285"/>
      <c r="O595" s="285"/>
      <c r="P595" s="285"/>
      <c r="Q595" s="285"/>
      <c r="R595" s="291"/>
      <c r="S595" s="285"/>
      <c r="T595" s="285"/>
      <c r="U595" s="285"/>
      <c r="V595" s="285"/>
      <c r="W595" s="285"/>
      <c r="X595" s="128"/>
      <c r="Y595" s="285"/>
      <c r="Z59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2022-02-21T04:58:04Z</dcterms:modified>
</cp:coreProperties>
</file>