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68A7FBE9-2660-4389-80FC-6BFC108EDFEE}"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87" i="2" l="1"/>
  <c r="AE787" i="2"/>
  <c r="AB787" i="2"/>
  <c r="AA787" i="2"/>
  <c r="Z787" i="2"/>
  <c r="X787" i="2"/>
  <c r="W787" i="2"/>
  <c r="P787" i="2"/>
  <c r="O787" i="2"/>
  <c r="M787" i="2"/>
  <c r="K787" i="2"/>
  <c r="H787" i="2"/>
  <c r="Y787" i="2" s="1"/>
  <c r="CR786" i="5"/>
  <c r="CQ786" i="5"/>
  <c r="CO786" i="5"/>
  <c r="CM786" i="5"/>
  <c r="CL786" i="5"/>
  <c r="CK786" i="5"/>
  <c r="CI786" i="5"/>
  <c r="CF786" i="5"/>
  <c r="CE786" i="5"/>
  <c r="CD786" i="5"/>
  <c r="CC786" i="5"/>
  <c r="CB786" i="5"/>
  <c r="CA786" i="5"/>
  <c r="BZ786" i="5"/>
  <c r="BY786" i="5"/>
  <c r="BX786" i="5"/>
  <c r="BV786" i="5"/>
  <c r="BW786" i="5" s="1"/>
  <c r="BT786" i="5"/>
  <c r="BS786" i="5"/>
  <c r="BR786" i="5"/>
  <c r="BQ786" i="5"/>
  <c r="BM786" i="5"/>
  <c r="BO786" i="5" s="1"/>
  <c r="BL786" i="5"/>
  <c r="BP786" i="5" s="1"/>
  <c r="BJ786" i="5"/>
  <c r="BN786" i="5" s="1"/>
  <c r="BI786" i="5"/>
  <c r="BG786" i="5" s="1"/>
  <c r="BH786" i="5"/>
  <c r="BF786" i="5"/>
  <c r="BE786" i="5"/>
  <c r="BD786" i="5"/>
  <c r="BC786" i="5"/>
  <c r="BA786" i="5"/>
  <c r="AZ786" i="5"/>
  <c r="AX786" i="5"/>
  <c r="AW786" i="5"/>
  <c r="AU786" i="5"/>
  <c r="AS786" i="5"/>
  <c r="AQ786" i="5"/>
  <c r="CP786" i="5" s="1"/>
  <c r="AO786" i="5"/>
  <c r="AM786" i="5"/>
  <c r="AK786" i="5"/>
  <c r="AI786" i="5"/>
  <c r="CN786" i="5" s="1"/>
  <c r="AG786" i="5"/>
  <c r="CH786" i="5" s="1"/>
  <c r="AD786" i="5"/>
  <c r="AE786" i="5" s="1"/>
  <c r="AC786" i="5"/>
  <c r="AB786" i="5"/>
  <c r="AA786" i="5"/>
  <c r="Z786" i="5"/>
  <c r="Y786" i="5"/>
  <c r="C786" i="5"/>
  <c r="D786" i="5" s="1"/>
  <c r="AJ549" i="7"/>
  <c r="AI549" i="7"/>
  <c r="AG549" i="7"/>
  <c r="J549" i="7"/>
  <c r="B549" i="7" s="1"/>
  <c r="AK549" i="7" s="1"/>
  <c r="AH549" i="7" s="1"/>
  <c r="Z590" i="6"/>
  <c r="Y590" i="6"/>
  <c r="V590" i="6"/>
  <c r="X590" i="6" s="1"/>
  <c r="U590" i="6"/>
  <c r="T590" i="6"/>
  <c r="S590" i="6"/>
  <c r="R590" i="6"/>
  <c r="N590" i="6"/>
  <c r="L590" i="6"/>
  <c r="K590" i="6"/>
  <c r="I590" i="6"/>
  <c r="W590" i="6" s="1"/>
  <c r="F590" i="6"/>
  <c r="A590" i="6"/>
  <c r="CJ786" i="5" l="1"/>
  <c r="CG786" i="5"/>
  <c r="BK786" i="5"/>
  <c r="I787" i="2"/>
  <c r="Y589" i="6"/>
  <c r="Z589" i="6" s="1"/>
  <c r="V589" i="6"/>
  <c r="X589" i="6" s="1"/>
  <c r="U589" i="6"/>
  <c r="T589" i="6"/>
  <c r="S589" i="6"/>
  <c r="R589" i="6"/>
  <c r="N589" i="6"/>
  <c r="L589" i="6"/>
  <c r="K589" i="6"/>
  <c r="I589" i="6"/>
  <c r="W589" i="6" s="1"/>
  <c r="F589" i="6"/>
  <c r="A589" i="6"/>
  <c r="AI785" i="5"/>
  <c r="CJ785" i="5" s="1"/>
  <c r="AG785" i="5"/>
  <c r="CH785" i="5" s="1"/>
  <c r="AF786" i="2"/>
  <c r="AE786" i="2"/>
  <c r="AA786" i="2"/>
  <c r="Z786" i="2"/>
  <c r="X786" i="2"/>
  <c r="W786" i="2"/>
  <c r="P786" i="2"/>
  <c r="J548" i="7"/>
  <c r="B548" i="7" s="1"/>
  <c r="AK548" i="7" s="1"/>
  <c r="AH548" i="7" s="1"/>
  <c r="AJ548" i="7"/>
  <c r="AI548" i="7"/>
  <c r="AG548" i="7"/>
  <c r="CR785" i="5"/>
  <c r="CO785" i="5"/>
  <c r="CI785" i="5"/>
  <c r="CF785" i="5"/>
  <c r="CE785" i="5"/>
  <c r="CD785" i="5"/>
  <c r="CC785" i="5"/>
  <c r="CB785" i="5"/>
  <c r="CA785" i="5"/>
  <c r="BZ785" i="5"/>
  <c r="BY785" i="5"/>
  <c r="BX785" i="5"/>
  <c r="BT785" i="5"/>
  <c r="BS785" i="5"/>
  <c r="BR785" i="5"/>
  <c r="BQ785" i="5"/>
  <c r="BM785" i="5"/>
  <c r="BK785" i="5" s="1"/>
  <c r="BL785" i="5"/>
  <c r="BH785" i="5"/>
  <c r="BF785" i="5"/>
  <c r="AX785" i="5"/>
  <c r="AU785" i="5"/>
  <c r="CQ785" i="5" s="1"/>
  <c r="AS785" i="5"/>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BE784" i="5"/>
  <c r="BJ784" i="5" s="1"/>
  <c r="BN784" i="5" s="1"/>
  <c r="AX784" i="5"/>
  <c r="AQ784" i="5"/>
  <c r="CP784" i="5" s="1"/>
  <c r="AO784" i="5"/>
  <c r="AM784" i="5"/>
  <c r="AK784" i="5"/>
  <c r="AD784" i="5"/>
  <c r="CG784" i="5" s="1"/>
  <c r="AC784" i="5"/>
  <c r="AB784" i="5"/>
  <c r="AA784" i="5"/>
  <c r="Z784" i="5"/>
  <c r="CK784" i="5" s="1"/>
  <c r="J547" i="7"/>
  <c r="B547" i="7" s="1"/>
  <c r="AK547" i="7" s="1"/>
  <c r="AJ547" i="7"/>
  <c r="AI547" i="7"/>
  <c r="AG547" i="7"/>
  <c r="Y588" i="6"/>
  <c r="V588" i="6"/>
  <c r="U588" i="6"/>
  <c r="AF785" i="2"/>
  <c r="AE785" i="2"/>
  <c r="AA785" i="2"/>
  <c r="Z785" i="2"/>
  <c r="X785" i="2"/>
  <c r="W785" i="2"/>
  <c r="P785" i="2"/>
  <c r="AI783" i="5"/>
  <c r="CN783" i="5" s="1"/>
  <c r="AG783" i="5"/>
  <c r="CH783" i="5" s="1"/>
  <c r="AF784" i="2"/>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H545" i="7" s="1"/>
  <c r="AF783" i="2"/>
  <c r="AE783" i="2"/>
  <c r="AA783" i="2"/>
  <c r="Z783" i="2"/>
  <c r="X783" i="2"/>
  <c r="W783" i="2"/>
  <c r="P783" i="2"/>
  <c r="AQ782" i="5"/>
  <c r="CP782" i="5" s="1"/>
  <c r="AO782" i="5"/>
  <c r="AM782" i="5"/>
  <c r="AK782" i="5"/>
  <c r="AU782" i="5"/>
  <c r="CQ782" i="5" s="1"/>
  <c r="AS782" i="5"/>
  <c r="CR782" i="5" s="1"/>
  <c r="AD782" i="5"/>
  <c r="AC782" i="5"/>
  <c r="AB782" i="5"/>
  <c r="AA782" i="5"/>
  <c r="Z782" i="5"/>
  <c r="CM782" i="5" s="1"/>
  <c r="AF782" i="2"/>
  <c r="AF781" i="2"/>
  <c r="AF780" i="2"/>
  <c r="AF779" i="2"/>
  <c r="AF778" i="2"/>
  <c r="AF777" i="2"/>
  <c r="AF776" i="2"/>
  <c r="AF775" i="2"/>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BK782" i="5" l="1"/>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Q780" i="5"/>
  <c r="CO780" i="5"/>
  <c r="CI780" i="5"/>
  <c r="CF780" i="5"/>
  <c r="CE780" i="5"/>
  <c r="CD780" i="5"/>
  <c r="CC780" i="5"/>
  <c r="CB780" i="5"/>
  <c r="CA780" i="5"/>
  <c r="BZ780" i="5"/>
  <c r="BY780" i="5"/>
  <c r="BX780" i="5"/>
  <c r="BT780" i="5"/>
  <c r="BS780" i="5"/>
  <c r="BR780" i="5"/>
  <c r="BQ780" i="5"/>
  <c r="BM780" i="5"/>
  <c r="BL780" i="5"/>
  <c r="BH780" i="5"/>
  <c r="BF780" i="5"/>
  <c r="AX780" i="5"/>
  <c r="AU780" i="5"/>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N775" i="5"/>
  <c r="CJ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F774" i="2"/>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BK780" i="5" l="1"/>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F773" i="2"/>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F772" i="2"/>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F771" i="2" l="1"/>
  <c r="AF770" i="2"/>
  <c r="AF769" i="2"/>
  <c r="AF768" i="2"/>
  <c r="AF767" i="2"/>
  <c r="AF763" i="2"/>
  <c r="AF764" i="2"/>
  <c r="AF765" i="2"/>
  <c r="AF766" i="2"/>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91"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93" i="5"/>
  <c r="AS581" i="5"/>
  <c r="CR581" i="5" s="1"/>
  <c r="AG581" i="5"/>
  <c r="CH581" i="5" s="1"/>
  <c r="X555"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55"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55"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55"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90" i="5" s="1"/>
  <c r="CG443" i="5"/>
  <c r="AE790"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91" i="5"/>
  <c r="CI378" i="5" l="1"/>
  <c r="CF378" i="5"/>
  <c r="CE378" i="5"/>
  <c r="CD378" i="5"/>
  <c r="CC378" i="5"/>
  <c r="CB378" i="5"/>
  <c r="CA378" i="5"/>
  <c r="BZ378" i="5"/>
  <c r="BY378" i="5"/>
  <c r="BX378" i="5"/>
  <c r="BT378" i="5"/>
  <c r="BS378" i="5"/>
  <c r="BR378" i="5"/>
  <c r="BQ378" i="5"/>
  <c r="BL378" i="5"/>
  <c r="BM378" i="5"/>
  <c r="BH378" i="5"/>
  <c r="BF378" i="5"/>
  <c r="BB791"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55" i="7"/>
  <c r="AD555" i="7"/>
  <c r="AB555" i="7"/>
  <c r="G555" i="7"/>
  <c r="Y555" i="7"/>
  <c r="N555" i="7"/>
  <c r="E555"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60"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93"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9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93" i="5"/>
  <c r="AD792"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92" i="5"/>
  <c r="L792"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D758" i="5"/>
  <c r="BI758" i="5"/>
  <c r="BG758" i="5" s="1"/>
  <c r="W435" i="6"/>
  <c r="I436" i="6"/>
  <c r="H325" i="2"/>
  <c r="Y324" i="2"/>
  <c r="M297" i="2"/>
  <c r="AB296" i="2"/>
  <c r="I296" i="2"/>
  <c r="D785" i="5" l="1"/>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55" i="7"/>
  <c r="T555" i="7"/>
  <c r="R555" i="7"/>
  <c r="Z555" i="7"/>
  <c r="AC55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6" i="2" l="1"/>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55" i="7"/>
  <c r="AJ371" i="7"/>
  <c r="S555" i="7"/>
  <c r="B371" i="7"/>
  <c r="AK371" i="7" s="1"/>
  <c r="AH371" i="7" s="1"/>
  <c r="U555"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55" i="7"/>
  <c r="M555" i="7"/>
  <c r="K555" i="7"/>
  <c r="AJ392" i="7"/>
  <c r="I555"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I780" i="2"/>
  <c r="AB779" i="2"/>
  <c r="I779" i="2"/>
  <c r="AB778" i="2"/>
  <c r="I778" i="2"/>
  <c r="AB777" i="2"/>
  <c r="I777" i="2"/>
  <c r="W555" i="6"/>
  <c r="I556" i="6"/>
  <c r="AH501" i="7"/>
  <c r="B513" i="7"/>
  <c r="AK513" i="7" s="1"/>
  <c r="AH513" i="7" s="1"/>
  <c r="AB786" i="2" l="1"/>
  <c r="I786" i="2"/>
  <c r="AB785" i="2"/>
  <c r="I785" i="2"/>
  <c r="AB784" i="2"/>
  <c r="I784" i="2"/>
  <c r="AB783" i="2"/>
  <c r="I783" i="2"/>
  <c r="AB782" i="2"/>
  <c r="I782" i="2"/>
  <c r="AB781" i="2"/>
  <c r="I781" i="2"/>
  <c r="W556" i="6"/>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55" i="7"/>
  <c r="F555" i="7"/>
  <c r="J555" i="7"/>
  <c r="D555" i="7"/>
  <c r="AJ536" i="7"/>
  <c r="H555" i="7"/>
  <c r="AI536" i="7"/>
  <c r="B536" i="7"/>
  <c r="AK536" i="7" s="1"/>
  <c r="L555"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s="1"/>
</calcChain>
</file>

<file path=xl/sharedStrings.xml><?xml version="1.0" encoding="utf-8"?>
<sst xmlns="http://schemas.openxmlformats.org/spreadsheetml/2006/main" count="1112" uniqueCount="813">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</sst>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国家衛健委発表に基づく感染状況!$AE$374:$AE$789</c:f>
              <c:numCache>
                <c:formatCode>m"月"d"日"</c:formatCode>
                <c:ptCount val="41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numCache>
            </c:numRef>
          </c:cat>
          <c:val>
            <c:numRef>
              <c:f>国家衛健委発表に基づく感染状況!$AF$374:$AF$789</c:f>
              <c:numCache>
                <c:formatCode>#,##0_);[Red]\(#,##0\)</c:formatCode>
                <c:ptCount val="41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92</c:v>
                </c:pt>
                <c:pt idx="412">
                  <c:v>87</c:v>
                </c:pt>
                <c:pt idx="413">
                  <c:v>137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香港マカオ台湾の患者・海外輸入症例・無症状病原体保有者!$CM$189:$CM$788</c:f>
              <c:numCache>
                <c:formatCode>m"月"d"日"</c:formatCode>
                <c:ptCount val="60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numCache>
            </c:numRef>
          </c:cat>
          <c:val>
            <c:numRef>
              <c:f>香港マカオ台湾の患者・海外輸入症例・無症状病原体保有者!$CN$189:$CN$788</c:f>
              <c:numCache>
                <c:formatCode>General</c:formatCode>
                <c:ptCount val="60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香港マカオ台湾の患者・海外輸入症例・無症状病原体保有者!$CK$189:$CK$789</c:f>
              <c:numCache>
                <c:formatCode>m"月"d"日"</c:formatCode>
                <c:ptCount val="6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numCache>
            </c:numRef>
          </c:cat>
          <c:val>
            <c:numRef>
              <c:f>香港マカオ台湾の患者・海外輸入症例・無症状病原体保有者!$CL$189:$CL$789</c:f>
              <c:numCache>
                <c:formatCode>General</c:formatCode>
                <c:ptCount val="60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省市別輸入症例数変化!$C$2:$C$553</c:f>
              <c:numCache>
                <c:formatCode>m"月"d"日"</c:formatCode>
                <c:ptCount val="5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numCache>
            </c:numRef>
          </c:cat>
          <c:val>
            <c:numRef>
              <c:f>省市別輸入症例数変化!$D$2:$D$553</c:f>
              <c:numCache>
                <c:formatCode>General</c:formatCode>
                <c:ptCount val="55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省市別輸入症例数変化!$C$2:$C$553</c:f>
              <c:numCache>
                <c:formatCode>m"月"d"日"</c:formatCode>
                <c:ptCount val="5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numCache>
            </c:numRef>
          </c:cat>
          <c:val>
            <c:numRef>
              <c:f>省市別輸入症例数変化!$E$2:$E$553</c:f>
              <c:numCache>
                <c:formatCode>General</c:formatCode>
                <c:ptCount val="55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省市別輸入症例数変化!$C$2:$C$553</c:f>
              <c:numCache>
                <c:formatCode>m"月"d"日"</c:formatCode>
                <c:ptCount val="5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numCache>
            </c:numRef>
          </c:cat>
          <c:val>
            <c:numRef>
              <c:f>省市別輸入症例数変化!$F$2:$F$553</c:f>
              <c:numCache>
                <c:formatCode>General</c:formatCode>
                <c:ptCount val="55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省市別輸入症例数変化!$C$2:$C$553</c:f>
              <c:numCache>
                <c:formatCode>m"月"d"日"</c:formatCode>
                <c:ptCount val="5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numCache>
            </c:numRef>
          </c:cat>
          <c:val>
            <c:numRef>
              <c:f>省市別輸入症例数変化!$G$2:$G$553</c:f>
              <c:numCache>
                <c:formatCode>General</c:formatCode>
                <c:ptCount val="55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省市別輸入症例数変化!$C$2:$C$553</c:f>
              <c:numCache>
                <c:formatCode>m"月"d"日"</c:formatCode>
                <c:ptCount val="5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numCache>
            </c:numRef>
          </c:cat>
          <c:val>
            <c:numRef>
              <c:f>省市別輸入症例数変化!$H$2:$H$553</c:f>
              <c:numCache>
                <c:formatCode>General</c:formatCode>
                <c:ptCount val="55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省市別輸入症例数変化!$C$2:$C$553</c:f>
              <c:numCache>
                <c:formatCode>m"月"d"日"</c:formatCode>
                <c:ptCount val="5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numCache>
            </c:numRef>
          </c:cat>
          <c:val>
            <c:numRef>
              <c:f>省市別輸入症例数変化!$I$2:$I$553</c:f>
              <c:numCache>
                <c:formatCode>General</c:formatCode>
                <c:ptCount val="55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省市別輸入症例数変化!$C$2:$C$553</c:f>
              <c:numCache>
                <c:formatCode>m"月"d"日"</c:formatCode>
                <c:ptCount val="5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numCache>
            </c:numRef>
          </c:cat>
          <c:val>
            <c:numRef>
              <c:f>省市別輸入症例数変化!$J$2:$J$553</c:f>
              <c:numCache>
                <c:formatCode>0_);[Red]\(0\)</c:formatCode>
                <c:ptCount val="552"/>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省市別輸入症例数変化!$AH$2:$AH$551</c:f>
              <c:numCache>
                <c:formatCode>0_);[Red]\(0\)</c:formatCode>
                <c:ptCount val="55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省市別輸入症例数変化!$AI$2:$AI$551</c:f>
              <c:numCache>
                <c:formatCode>0_);[Red]\(0\)</c:formatCode>
                <c:ptCount val="55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省市別輸入症例数変化!$AJ$2:$AJ$551</c:f>
              <c:numCache>
                <c:formatCode>General</c:formatCode>
                <c:ptCount val="55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省市別輸入症例数変化!$AH$2:$AH$551</c:f>
              <c:numCache>
                <c:formatCode>0_);[Red]\(0\)</c:formatCode>
                <c:ptCount val="55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省市別輸入症例数変化!$AI$2:$AI$551</c:f>
              <c:numCache>
                <c:formatCode>0_);[Red]\(0\)</c:formatCode>
                <c:ptCount val="55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省市別輸入症例数変化!$AJ$2:$AJ$551</c:f>
              <c:numCache>
                <c:formatCode>General</c:formatCode>
                <c:ptCount val="55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香港マカオ台湾の患者・海外輸入症例・無症状病原体保有者!$BQ$29:$BQ$789</c:f>
              <c:numCache>
                <c:formatCode>m"月"d"日"</c:formatCode>
                <c:ptCount val="7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numCache>
            </c:numRef>
          </c:cat>
          <c:val>
            <c:numRef>
              <c:f>香港マカオ台湾の患者・海外輸入症例・無症状病原体保有者!$BR$29:$BR$789</c:f>
              <c:numCache>
                <c:formatCode>General</c:formatCode>
                <c:ptCount val="76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香港マカオ台湾の患者・海外輸入症例・無症状病原体保有者!$BQ$29:$BQ$789</c:f>
              <c:numCache>
                <c:formatCode>m"月"d"日"</c:formatCode>
                <c:ptCount val="7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numCache>
            </c:numRef>
          </c:cat>
          <c:val>
            <c:numRef>
              <c:f>香港マカオ台湾の患者・海外輸入症例・無症状病原体保有者!$BS$29:$BS$789</c:f>
              <c:numCache>
                <c:formatCode>General</c:formatCode>
                <c:ptCount val="7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香港マカオ台湾の患者・海外輸入症例・無症状病原体保有者!$BQ$29:$BQ$789</c:f>
              <c:numCache>
                <c:formatCode>m"月"d"日"</c:formatCode>
                <c:ptCount val="7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numCache>
            </c:numRef>
          </c:cat>
          <c:val>
            <c:numRef>
              <c:f>香港マカオ台湾の患者・海外輸入症例・無症状病原体保有者!$BT$29:$BT$789</c:f>
              <c:numCache>
                <c:formatCode>General</c:formatCode>
                <c:ptCount val="76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max val="23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
      </c:valAx>
      <c:valAx>
        <c:axId val="529786200"/>
        <c:scaling>
          <c:orientation val="minMax"/>
          <c:max val="3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香港マカオ台湾の患者・海外輸入症例・無症状病原体保有者!$AX$169:$AX$789</c:f>
              <c:numCache>
                <c:formatCode>m"月"d"日"</c:formatCode>
                <c:ptCount val="62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numCache>
            </c:numRef>
          </c:cat>
          <c:val>
            <c:numRef>
              <c:f>香港マカオ台湾の患者・海外輸入症例・無症状病原体保有者!$AY$169:$AY$789</c:f>
              <c:numCache>
                <c:formatCode>General</c:formatCode>
                <c:ptCount val="62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香港マカオ台湾の患者・海外輸入症例・無症状病原体保有者!$AX$169:$AX$789</c:f>
              <c:numCache>
                <c:formatCode>m"月"d"日"</c:formatCode>
                <c:ptCount val="62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numCache>
            </c:numRef>
          </c:cat>
          <c:val>
            <c:numRef>
              <c:f>香港マカオ台湾の患者・海外輸入症例・無症状病原体保有者!$BB$169:$BB$789</c:f>
              <c:numCache>
                <c:formatCode>General</c:formatCode>
                <c:ptCount val="62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香港マカオ台湾の患者・海外輸入症例・無症状病原体保有者!$AX$169:$AX$789</c:f>
              <c:numCache>
                <c:formatCode>m"月"d"日"</c:formatCode>
                <c:ptCount val="62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numCache>
            </c:numRef>
          </c:cat>
          <c:val>
            <c:numRef>
              <c:f>香港マカオ台湾の患者・海外輸入症例・無症状病原体保有者!$AZ$169:$AZ$789</c:f>
              <c:numCache>
                <c:formatCode>General</c:formatCode>
                <c:ptCount val="62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香港マカオ台湾の患者・海外輸入症例・無症状病原体保有者!$AX$169:$AX$789</c:f>
              <c:numCache>
                <c:formatCode>m"月"d"日"</c:formatCode>
                <c:ptCount val="62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numCache>
            </c:numRef>
          </c:cat>
          <c:val>
            <c:numRef>
              <c:f>香港マカオ台湾の患者・海外輸入症例・無症状病原体保有者!$BC$169:$BC$789</c:f>
              <c:numCache>
                <c:formatCode>General</c:formatCode>
                <c:ptCount val="62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新疆の情況!$U$6:$U$592</c:f>
              <c:strCache>
                <c:ptCount val="58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strCache>
            </c:strRef>
          </c:cat>
          <c:val>
            <c:numRef>
              <c:f>新疆の情況!$V$6:$V$592</c:f>
              <c:numCache>
                <c:formatCode>General</c:formatCode>
                <c:ptCount val="58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新疆の情況!$U$6:$U$592</c:f>
              <c:strCache>
                <c:ptCount val="58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strCache>
            </c:strRef>
          </c:cat>
          <c:val>
            <c:numRef>
              <c:f>新疆の情況!$Y$6:$Y$592</c:f>
              <c:numCache>
                <c:formatCode>General</c:formatCode>
                <c:ptCount val="58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新疆の情況!$U$6:$U$592</c:f>
              <c:strCache>
                <c:ptCount val="58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strCache>
            </c:strRef>
          </c:cat>
          <c:val>
            <c:numRef>
              <c:f>新疆の情況!$W$6:$W$592</c:f>
              <c:numCache>
                <c:formatCode>General</c:formatCode>
                <c:ptCount val="58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新疆の情況!$U$6:$U$592</c:f>
              <c:strCache>
                <c:ptCount val="58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strCache>
            </c:strRef>
          </c:cat>
          <c:val>
            <c:numRef>
              <c:f>新疆の情況!$X$6:$X$592</c:f>
              <c:numCache>
                <c:formatCode>General</c:formatCode>
                <c:ptCount val="58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pt idx="578">
                  <c:v>16</c:v>
                </c:pt>
                <c:pt idx="579">
                  <c:v>16</c:v>
                </c:pt>
                <c:pt idx="580">
                  <c:v>16</c:v>
                </c:pt>
                <c:pt idx="581">
                  <c:v>16</c:v>
                </c:pt>
                <c:pt idx="582">
                  <c:v>16</c:v>
                </c:pt>
                <c:pt idx="583">
                  <c:v>16</c:v>
                </c:pt>
                <c:pt idx="584">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新疆の情況!$U$6:$U$592</c:f>
              <c:strCache>
                <c:ptCount val="58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strCache>
            </c:strRef>
          </c:cat>
          <c:val>
            <c:numRef>
              <c:f>新疆の情況!$Z$6:$Z$592</c:f>
              <c:numCache>
                <c:formatCode>General</c:formatCode>
                <c:ptCount val="58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国家衛健委発表に基づく感染状況!$W$27:$W$790</c:f>
              <c:numCache>
                <c:formatCode>m"月"d"日"</c:formatCode>
                <c:ptCount val="7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numCache>
            </c:numRef>
          </c:cat>
          <c:val>
            <c:numRef>
              <c:f>国家衛健委発表に基づく感染状況!$X$27:$X$790</c:f>
              <c:numCache>
                <c:formatCode>#,##0_);[Red]\(#,##0\)</c:formatCode>
                <c:ptCount val="76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国家衛健委発表に基づく感染状況!$W$27:$W$790</c:f>
              <c:numCache>
                <c:formatCode>m"月"d"日"</c:formatCode>
                <c:ptCount val="7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numCache>
            </c:numRef>
          </c:cat>
          <c:val>
            <c:numRef>
              <c:f>国家衛健委発表に基づく感染状況!$Y$27:$Y$790</c:f>
              <c:numCache>
                <c:formatCode>General</c:formatCode>
                <c:ptCount val="76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国家衛健委発表に基づく感染状況!$Z$27:$Z$790</c:f>
              <c:numCache>
                <c:formatCode>m"月"d"日"</c:formatCode>
                <c:ptCount val="7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numCache>
            </c:numRef>
          </c:cat>
          <c:val>
            <c:numRef>
              <c:f>国家衛健委発表に基づく感染状況!$AA$27:$AA$790</c:f>
              <c:numCache>
                <c:formatCode>General</c:formatCode>
                <c:ptCount val="76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国家衛健委発表に基づく感染状況!$Z$27:$Z$790</c:f>
              <c:numCache>
                <c:formatCode>m"月"d"日"</c:formatCode>
                <c:ptCount val="7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numCache>
            </c:numRef>
          </c:cat>
          <c:val>
            <c:numRef>
              <c:f>国家衛健委発表に基づく感染状況!$AB$27:$AB$790</c:f>
              <c:numCache>
                <c:formatCode>General</c:formatCode>
                <c:ptCount val="76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国家衛健委発表に基づく感染状況!$W$27:$W$790</c:f>
              <c:numCache>
                <c:formatCode>m"月"d"日"</c:formatCode>
                <c:ptCount val="7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numCache>
            </c:numRef>
          </c:cat>
          <c:val>
            <c:numRef>
              <c:f>国家衛健委発表に基づく感染状況!$X$27:$X$790</c:f>
              <c:numCache>
                <c:formatCode>#,##0_);[Red]\(#,##0\)</c:formatCode>
                <c:ptCount val="76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国家衛健委発表に基づく感染状況!$W$27:$W$790</c:f>
              <c:numCache>
                <c:formatCode>m"月"d"日"</c:formatCode>
                <c:ptCount val="7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numCache>
            </c:numRef>
          </c:cat>
          <c:val>
            <c:numRef>
              <c:f>国家衛健委発表に基づく感染状況!$Y$27:$Y$790</c:f>
              <c:numCache>
                <c:formatCode>General</c:formatCode>
                <c:ptCount val="76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国家衛健委発表に基づく感染状況!$W$27:$W$790</c:f>
              <c:numCache>
                <c:formatCode>m"月"d"日"</c:formatCode>
                <c:ptCount val="7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numCache>
            </c:numRef>
          </c:cat>
          <c:val>
            <c:numRef>
              <c:f>国家衛健委発表に基づく感染状況!$X$27:$X$790</c:f>
              <c:numCache>
                <c:formatCode>#,##0_);[Red]\(#,##0\)</c:formatCode>
                <c:ptCount val="76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国家衛健委発表に基づく感染状況!$W$27:$W$790</c:f>
              <c:numCache>
                <c:formatCode>m"月"d"日"</c:formatCode>
                <c:ptCount val="7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numCache>
            </c:numRef>
          </c:cat>
          <c:val>
            <c:numRef>
              <c:f>国家衛健委発表に基づく感染状況!$Y$27:$Y$790</c:f>
              <c:numCache>
                <c:formatCode>General</c:formatCode>
                <c:ptCount val="76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国家衛健委発表に基づく感染状況!$Z$27:$Z$790</c:f>
              <c:numCache>
                <c:formatCode>m"月"d"日"</c:formatCode>
                <c:ptCount val="7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numCache>
            </c:numRef>
          </c:cat>
          <c:val>
            <c:numRef>
              <c:f>国家衛健委発表に基づく感染状況!$AA$27:$AA$790</c:f>
              <c:numCache>
                <c:formatCode>General</c:formatCode>
                <c:ptCount val="76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国家衛健委発表に基づく感染状況!$Z$27:$Z$790</c:f>
              <c:numCache>
                <c:formatCode>m"月"d"日"</c:formatCode>
                <c:ptCount val="7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numCache>
            </c:numRef>
          </c:cat>
          <c:val>
            <c:numRef>
              <c:f>国家衛健委発表に基づく感染状況!$AB$27:$AB$790</c:f>
              <c:numCache>
                <c:formatCode>General</c:formatCode>
                <c:ptCount val="76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国家衛健委発表に基づく感染状況!$W$27:$W$790</c:f>
              <c:numCache>
                <c:formatCode>m"月"d"日"</c:formatCode>
                <c:ptCount val="7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numCache>
            </c:numRef>
          </c:cat>
          <c:val>
            <c:numRef>
              <c:f>国家衛健委発表に基づく感染状況!$X$27:$X$790</c:f>
              <c:numCache>
                <c:formatCode>#,##0_);[Red]\(#,##0\)</c:formatCode>
                <c:ptCount val="76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国家衛健委発表に基づく感染状況!$W$27:$W$790</c:f>
              <c:numCache>
                <c:formatCode>m"月"d"日"</c:formatCode>
                <c:ptCount val="7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numCache>
            </c:numRef>
          </c:cat>
          <c:val>
            <c:numRef>
              <c:f>国家衛健委発表に基づく感染状況!$Y$27:$Y$790</c:f>
              <c:numCache>
                <c:formatCode>General</c:formatCode>
                <c:ptCount val="76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国家衛健委発表に基づく感染状況!$Z$27:$Z$790</c:f>
              <c:numCache>
                <c:formatCode>m"月"d"日"</c:formatCode>
                <c:ptCount val="7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numCache>
            </c:numRef>
          </c:cat>
          <c:val>
            <c:numRef>
              <c:f>国家衛健委発表に基づく感染状況!$AA$27:$AA$790</c:f>
              <c:numCache>
                <c:formatCode>General</c:formatCode>
                <c:ptCount val="76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国家衛健委発表に基づく感染状況!$Z$27:$Z$790</c:f>
              <c:numCache>
                <c:formatCode>m"月"d"日"</c:formatCode>
                <c:ptCount val="7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numCache>
            </c:numRef>
          </c:cat>
          <c:val>
            <c:numRef>
              <c:f>国家衛健委発表に基づく感染状況!$AB$27:$AB$790</c:f>
              <c:numCache>
                <c:formatCode>General</c:formatCode>
                <c:ptCount val="76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香港マカオ台湾の患者・海外輸入症例・無症状病原体保有者!$CO$485:$CO$789</c:f>
              <c:numCache>
                <c:formatCode>m"月"d"日"</c:formatCode>
                <c:ptCount val="30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numCache>
            </c:numRef>
          </c:cat>
          <c:val>
            <c:numRef>
              <c:f>香港マカオ台湾の患者・海外輸入症例・無症状病原体保有者!$CP$485:$CP$789</c:f>
              <c:numCache>
                <c:formatCode>General</c:formatCode>
                <c:ptCount val="30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香港マカオ台湾の患者・海外輸入症例・無症状病原体保有者!$CO$485:$CO$789</c:f>
              <c:numCache>
                <c:formatCode>m"月"d"日"</c:formatCode>
                <c:ptCount val="30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numCache>
            </c:numRef>
          </c:cat>
          <c:val>
            <c:numRef>
              <c:f>香港マカオ台湾の患者・海外輸入症例・無症状病原体保有者!$CQ$485:$CQ$789</c:f>
              <c:numCache>
                <c:formatCode>General</c:formatCode>
                <c:ptCount val="30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香港マカオ台湾の患者・海外輸入症例・無症状病原体保有者!$BJ$97:$BJ$788</c:f>
              <c:numCache>
                <c:formatCode>m"月"d"日"</c:formatCode>
                <c:ptCount val="69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numCache>
            </c:numRef>
          </c:cat>
          <c:val>
            <c:numRef>
              <c:f>香港マカオ台湾の患者・海外輸入症例・無症状病原体保有者!$BK$97:$BK$788</c:f>
              <c:numCache>
                <c:formatCode>General</c:formatCode>
                <c:ptCount val="69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香港マカオ台湾の患者・海外輸入症例・無症状病原体保有者!$BJ$97:$BJ$788</c:f>
              <c:numCache>
                <c:formatCode>m"月"d"日"</c:formatCode>
                <c:ptCount val="69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numCache>
            </c:numRef>
          </c:cat>
          <c:val>
            <c:numRef>
              <c:f>香港マカオ台湾の患者・海外輸入症例・無症状病原体保有者!$BL$97:$BL$788</c:f>
              <c:numCache>
                <c:formatCode>General</c:formatCode>
                <c:ptCount val="69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香港マカオ台湾の患者・海外輸入症例・無症状病原体保有者!$CI$29:$CI$789</c:f>
              <c:numCache>
                <c:formatCode>m"月"d"日"</c:formatCode>
                <c:ptCount val="7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numCache>
            </c:numRef>
          </c:cat>
          <c:val>
            <c:numRef>
              <c:f>香港マカオ台湾の患者・海外輸入症例・無症状病原体保有者!$CJ$29:$CJ$789</c:f>
              <c:numCache>
                <c:formatCode>General</c:formatCode>
                <c:ptCount val="76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香港マカオ台湾の患者・海外輸入症例・無症状病原体保有者!$CF$29:$CF$789</c:f>
              <c:numCache>
                <c:formatCode>m"月"d"日"</c:formatCode>
                <c:ptCount val="7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numCache>
            </c:numRef>
          </c:cat>
          <c:val>
            <c:numRef>
              <c:f>香港マカオ台湾の患者・海外輸入症例・無症状病原体保有者!$CG$29:$CG$789</c:f>
              <c:numCache>
                <c:formatCode>General</c:formatCode>
                <c:ptCount val="76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香港マカオ台湾の患者・海外輸入症例・無症状病原体保有者!$CF$29:$CF$789</c:f>
              <c:numCache>
                <c:formatCode>m"月"d"日"</c:formatCode>
                <c:ptCount val="7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numCache>
            </c:numRef>
          </c:cat>
          <c:val>
            <c:numRef>
              <c:f>香港マカオ台湾の患者・海外輸入症例・無症状病原体保有者!$CH$29:$CH$789</c:f>
              <c:numCache>
                <c:formatCode>General</c:formatCode>
                <c:ptCount val="7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国家衛健委発表に基づく感染状況!$AE$374:$AE$789</c:f>
              <c:numCache>
                <c:formatCode>m"月"d"日"</c:formatCode>
                <c:ptCount val="41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numCache>
            </c:numRef>
          </c:cat>
          <c:val>
            <c:numRef>
              <c:f>国家衛健委発表に基づく感染状況!$AF$374:$AF$789</c:f>
              <c:numCache>
                <c:formatCode>#,##0_);[Red]\(#,##0\)</c:formatCode>
                <c:ptCount val="41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92</c:v>
                </c:pt>
                <c:pt idx="412">
                  <c:v>87</c:v>
                </c:pt>
                <c:pt idx="413">
                  <c:v>137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国家衛健委発表に基づく感染状況!$Z$27:$Z$790</c:f>
              <c:numCache>
                <c:formatCode>m"月"d"日"</c:formatCode>
                <c:ptCount val="7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numCache>
            </c:numRef>
          </c:cat>
          <c:val>
            <c:numRef>
              <c:f>国家衛健委発表に基づく感染状況!$AA$27:$AA$790</c:f>
              <c:numCache>
                <c:formatCode>General</c:formatCode>
                <c:ptCount val="76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国家衛健委発表に基づく感染状況!$Z$27:$Z$790</c:f>
              <c:numCache>
                <c:formatCode>m"月"d"日"</c:formatCode>
                <c:ptCount val="7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numCache>
            </c:numRef>
          </c:cat>
          <c:val>
            <c:numRef>
              <c:f>国家衛健委発表に基づく感染状況!$AB$27:$AB$790</c:f>
              <c:numCache>
                <c:formatCode>General</c:formatCode>
                <c:ptCount val="76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香港マカオ台湾の患者・海外輸入症例・無症状病原体保有者!$BE$70:$BE$789</c:f>
              <c:numCache>
                <c:formatCode>m"月"d"日"</c:formatCode>
                <c:ptCount val="72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numCache>
            </c:numRef>
          </c:cat>
          <c:val>
            <c:numRef>
              <c:f>香港マカオ台湾の患者・海外輸入症例・無症状病原体保有者!$BF$70:$BF$789</c:f>
              <c:numCache>
                <c:formatCode>General</c:formatCode>
                <c:ptCount val="72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香港マカオ台湾の患者・海外輸入症例・無症状病原体保有者!$BE$70:$BE$789</c:f>
              <c:numCache>
                <c:formatCode>m"月"d"日"</c:formatCode>
                <c:ptCount val="72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numCache>
            </c:numRef>
          </c:cat>
          <c:val>
            <c:numRef>
              <c:f>香港マカオ台湾の患者・海外輸入症例・無症状病原体保有者!$BG$70:$BG$789</c:f>
              <c:numCache>
                <c:formatCode>General</c:formatCode>
                <c:ptCount val="72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香港マカオ台湾の患者・海外輸入症例・無症状病原体保有者!$BX$29:$BX$789</c:f>
              <c:numCache>
                <c:formatCode>m"月"d"日"</c:formatCode>
                <c:ptCount val="7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numCache>
            </c:numRef>
          </c:cat>
          <c:val>
            <c:numRef>
              <c:f>香港マカオ台湾の患者・海外輸入症例・無症状病原体保有者!$BY$29:$BY$789</c:f>
              <c:numCache>
                <c:formatCode>General</c:formatCode>
                <c:ptCount val="76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香港マカオ台湾の患者・海外輸入症例・無症状病原体保有者!$BX$29:$BX$789</c:f>
              <c:numCache>
                <c:formatCode>m"月"d"日"</c:formatCode>
                <c:ptCount val="7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numCache>
            </c:numRef>
          </c:cat>
          <c:val>
            <c:numRef>
              <c:f>香港マカオ台湾の患者・海外輸入症例・無症状病原体保有者!$BZ$29:$BZ$789</c:f>
              <c:numCache>
                <c:formatCode>General</c:formatCode>
                <c:ptCount val="7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香港マカオ台湾の患者・海外輸入症例・無症状病原体保有者!$BX$29:$BX$789</c:f>
              <c:numCache>
                <c:formatCode>m"月"d"日"</c:formatCode>
                <c:ptCount val="7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numCache>
            </c:numRef>
          </c:cat>
          <c:val>
            <c:numRef>
              <c:f>香港マカオ台湾の患者・海外輸入症例・無症状病原体保有者!$CA$29:$CA$789</c:f>
              <c:numCache>
                <c:formatCode>General</c:formatCode>
                <c:ptCount val="7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香港マカオ台湾の患者・海外輸入症例・無症状病原体保有者!$CB$29:$CB$789</c:f>
              <c:numCache>
                <c:formatCode>m"月"d"日"</c:formatCode>
                <c:ptCount val="7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numCache>
            </c:numRef>
          </c:cat>
          <c:val>
            <c:numRef>
              <c:f>香港マカオ台湾の患者・海外輸入症例・無症状病原体保有者!$CC$29:$CC$789</c:f>
              <c:numCache>
                <c:formatCode>General</c:formatCode>
                <c:ptCount val="76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香港マカオ台湾の患者・海外輸入症例・無症状病原体保有者!$CB$29:$CB$789</c:f>
              <c:numCache>
                <c:formatCode>m"月"d"日"</c:formatCode>
                <c:ptCount val="7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numCache>
            </c:numRef>
          </c:cat>
          <c:val>
            <c:numRef>
              <c:f>香港マカオ台湾の患者・海外輸入症例・無症状病原体保有者!$CD$29:$CD$789</c:f>
              <c:numCache>
                <c:formatCode>General</c:formatCode>
                <c:ptCount val="7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香港マカオ台湾の患者・海外輸入症例・無症状病原体保有者!$CB$29:$CB$789</c:f>
              <c:numCache>
                <c:formatCode>m"月"d"日"</c:formatCode>
                <c:ptCount val="7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numCache>
            </c:numRef>
          </c:cat>
          <c:val>
            <c:numRef>
              <c:f>香港マカオ台湾の患者・海外輸入症例・無症状病原体保有者!$CE$29:$CE$789</c:f>
              <c:numCache>
                <c:formatCode>General</c:formatCode>
                <c:ptCount val="7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香港マカオ台湾の患者・海外輸入症例・無症状病原体保有者!$CI$29:$CI$789</c:f>
              <c:numCache>
                <c:formatCode>m"月"d"日"</c:formatCode>
                <c:ptCount val="7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numCache>
            </c:numRef>
          </c:cat>
          <c:val>
            <c:numRef>
              <c:f>香港マカオ台湾の患者・海外輸入症例・無症状病原体保有者!$CJ$29:$CJ$789</c:f>
              <c:numCache>
                <c:formatCode>General</c:formatCode>
                <c:ptCount val="76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香港マカオ台湾の患者・海外輸入症例・無症状病原体保有者!$CF$29:$CF$789</c:f>
              <c:numCache>
                <c:formatCode>m"月"d"日"</c:formatCode>
                <c:ptCount val="7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numCache>
            </c:numRef>
          </c:cat>
          <c:val>
            <c:numRef>
              <c:f>香港マカオ台湾の患者・海外輸入症例・無症状病原体保有者!$CG$29:$CG$789</c:f>
              <c:numCache>
                <c:formatCode>General</c:formatCode>
                <c:ptCount val="76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香港マカオ台湾の患者・海外輸入症例・無症状病原体保有者!$CF$29:$CF$789</c:f>
              <c:numCache>
                <c:formatCode>m"月"d"日"</c:formatCode>
                <c:ptCount val="7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numCache>
            </c:numRef>
          </c:cat>
          <c:val>
            <c:numRef>
              <c:f>香港マカオ台湾の患者・海外輸入症例・無症状病原体保有者!$CH$29:$CH$789</c:f>
              <c:numCache>
                <c:formatCode>General</c:formatCode>
                <c:ptCount val="7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08"/>
  <sheetViews>
    <sheetView zoomScaleNormal="100" workbookViewId="0">
      <pane xSplit="2" ySplit="5" topLeftCell="C777" activePane="bottomRight" state="frozen"/>
      <selection pane="topRight" activeCell="C1" sqref="C1"/>
      <selection pane="bottomLeft" activeCell="A8" sqref="A8"/>
      <selection pane="bottomRight" activeCell="C787" sqref="C78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44611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+G785-香港マカオ台湾の患者・海外輸入症例・無症状病原体保有者!B787</f>
        <v>92</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W787" si="4310">+B786</f>
        <v>44609</v>
      </c>
      <c r="X786" s="122">
        <f t="shared" ref="X786" si="4311">+G786</f>
        <v>87</v>
      </c>
      <c r="Y786">
        <f t="shared" ref="Y786" si="4312">+H786</f>
        <v>107375</v>
      </c>
      <c r="Z786" s="123">
        <f t="shared" ref="Z786:Z787" si="4313">+B786</f>
        <v>44609</v>
      </c>
      <c r="AA786">
        <f t="shared" ref="AA786" si="4314">+L786</f>
        <v>0</v>
      </c>
      <c r="AB786">
        <f t="shared" ref="AB786" si="4315">+M786</f>
        <v>4636</v>
      </c>
      <c r="AC786">
        <v>373</v>
      </c>
      <c r="AE786" s="1">
        <f t="shared" ref="AE786:AE787" si="4316">+B786</f>
        <v>44609</v>
      </c>
      <c r="AF786" s="293">
        <f>+G786-香港マカオ台湾の患者・海外輸入症例・無症状病原体保有者!B788</f>
        <v>87</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+G787-香港マカオ台湾の患者・海外輸入症例・無症状病原体保有者!B789</f>
        <v>137</v>
      </c>
    </row>
    <row r="788" spans="2:32" x14ac:dyDescent="0.55000000000000004">
      <c r="B788" s="220"/>
      <c r="C788" s="48"/>
      <c r="D788" s="84"/>
      <c r="E788" s="110"/>
      <c r="F788" s="57"/>
      <c r="G788" s="48"/>
      <c r="H788" s="89"/>
      <c r="I788" s="89"/>
      <c r="J788" s="48"/>
      <c r="K788" s="56"/>
      <c r="L788" s="48"/>
      <c r="M788" s="89"/>
      <c r="N788" s="48"/>
      <c r="O788" s="89"/>
      <c r="P788" s="111"/>
      <c r="Q788" s="57"/>
      <c r="R788" s="48"/>
      <c r="S788" s="118"/>
      <c r="T788" s="57"/>
      <c r="U788" s="78"/>
      <c r="W788" s="1"/>
      <c r="X788" s="122"/>
      <c r="Z788" s="123"/>
      <c r="AE788" s="1"/>
      <c r="AF788" s="293"/>
    </row>
    <row r="789" spans="2:32" ht="18.5" thickBot="1" x14ac:dyDescent="0.6">
      <c r="B789" s="66"/>
      <c r="C789" s="59"/>
      <c r="D789" s="49"/>
      <c r="E789" s="61"/>
      <c r="F789" s="60"/>
      <c r="G789" s="48"/>
      <c r="H789" s="89"/>
      <c r="I789" s="89"/>
      <c r="J789" s="59"/>
      <c r="K789" s="56"/>
      <c r="L789" s="48"/>
      <c r="M789" s="89"/>
      <c r="N789" s="48"/>
      <c r="O789" s="89"/>
      <c r="P789" s="111"/>
      <c r="Q789" s="60"/>
      <c r="R789" s="48"/>
      <c r="S789" s="60"/>
      <c r="T789" s="60"/>
      <c r="U789" s="78"/>
      <c r="W789" s="1"/>
      <c r="X789" s="122"/>
      <c r="Z789" s="123"/>
      <c r="AE789" s="1"/>
      <c r="AF789" s="293"/>
    </row>
    <row r="790" spans="2:32" ht="9.5" customHeight="1" thickBot="1" x14ac:dyDescent="0.6">
      <c r="B790" s="66"/>
      <c r="C790" s="79"/>
      <c r="D790" s="80"/>
      <c r="E790" s="82"/>
      <c r="F790" s="95"/>
      <c r="G790" s="79"/>
      <c r="H790" s="82"/>
      <c r="I790" s="82"/>
      <c r="J790" s="79"/>
      <c r="K790" s="82"/>
      <c r="L790" s="79"/>
      <c r="M790" s="82"/>
      <c r="N790" s="83"/>
      <c r="O790" s="81"/>
      <c r="P790" s="94"/>
      <c r="Q790" s="95"/>
      <c r="R790" s="120"/>
      <c r="S790" s="95"/>
      <c r="T790" s="95"/>
      <c r="U790" s="67"/>
      <c r="AF790" s="293"/>
    </row>
    <row r="791" spans="2:32" x14ac:dyDescent="0.55000000000000004">
      <c r="AF791" s="293"/>
    </row>
    <row r="792" spans="2:32" ht="13" customHeight="1" x14ac:dyDescent="0.55000000000000004">
      <c r="E792" s="112"/>
      <c r="F792" s="113"/>
      <c r="G792" s="112" t="s">
        <v>80</v>
      </c>
      <c r="H792" s="113"/>
      <c r="I792" s="113"/>
      <c r="J792" s="113"/>
      <c r="U792" s="72"/>
      <c r="AF792" s="293"/>
    </row>
    <row r="793" spans="2:32" ht="13" customHeight="1" x14ac:dyDescent="0.55000000000000004">
      <c r="E793" s="112" t="s">
        <v>98</v>
      </c>
      <c r="F793" s="113"/>
      <c r="G793" s="295" t="s">
        <v>79</v>
      </c>
      <c r="H793" s="296"/>
      <c r="I793" s="112" t="s">
        <v>106</v>
      </c>
      <c r="J793" s="113"/>
      <c r="AF793" s="293"/>
    </row>
    <row r="794" spans="2:32" ht="13" customHeight="1" x14ac:dyDescent="0.55000000000000004">
      <c r="B794" s="129"/>
      <c r="E794" s="114" t="s">
        <v>108</v>
      </c>
      <c r="F794" s="113"/>
      <c r="G794" s="115"/>
      <c r="H794" s="115"/>
      <c r="I794" s="112" t="s">
        <v>107</v>
      </c>
      <c r="J794" s="113"/>
      <c r="AF794" s="293"/>
    </row>
    <row r="795" spans="2:32" ht="18.5" customHeight="1" x14ac:dyDescent="0.55000000000000004">
      <c r="E795" s="112" t="s">
        <v>96</v>
      </c>
      <c r="F795" s="113"/>
      <c r="G795" s="112" t="s">
        <v>97</v>
      </c>
      <c r="H795" s="113"/>
      <c r="I795" s="113"/>
      <c r="J795" s="113"/>
      <c r="AF795" s="293"/>
    </row>
    <row r="796" spans="2:32" ht="13" customHeight="1" x14ac:dyDescent="0.55000000000000004">
      <c r="E796" s="112" t="s">
        <v>98</v>
      </c>
      <c r="F796" s="113"/>
      <c r="G796" s="112" t="s">
        <v>99</v>
      </c>
      <c r="H796" s="113"/>
      <c r="I796" s="113"/>
      <c r="J796" s="113"/>
      <c r="AF796" s="293"/>
    </row>
    <row r="797" spans="2:32" ht="13" customHeight="1" x14ac:dyDescent="0.55000000000000004">
      <c r="E797" s="112" t="s">
        <v>98</v>
      </c>
      <c r="F797" s="113"/>
      <c r="G797" s="112" t="s">
        <v>100</v>
      </c>
      <c r="H797" s="113"/>
      <c r="I797" s="113"/>
      <c r="J797" s="113"/>
      <c r="AF797" s="293"/>
    </row>
    <row r="798" spans="2:32" ht="13" customHeight="1" x14ac:dyDescent="0.55000000000000004">
      <c r="E798" s="112" t="s">
        <v>101</v>
      </c>
      <c r="F798" s="113"/>
      <c r="G798" s="112" t="s">
        <v>102</v>
      </c>
      <c r="H798" s="113"/>
      <c r="I798" s="113"/>
      <c r="J798" s="113"/>
      <c r="AF798" s="293"/>
    </row>
    <row r="799" spans="2:32" ht="13" customHeight="1" x14ac:dyDescent="0.55000000000000004">
      <c r="E799" s="112" t="s">
        <v>103</v>
      </c>
      <c r="F799" s="113"/>
      <c r="G799" s="112" t="s">
        <v>104</v>
      </c>
      <c r="H799" s="113"/>
      <c r="I799" s="113"/>
      <c r="J799" s="113"/>
      <c r="AF799" s="293"/>
    </row>
    <row r="800" spans="2:32" x14ac:dyDescent="0.55000000000000004">
      <c r="AF800" s="293"/>
    </row>
    <row r="801" spans="32:32" x14ac:dyDescent="0.55000000000000004">
      <c r="AF801" s="293"/>
    </row>
    <row r="802" spans="32:32" x14ac:dyDescent="0.55000000000000004">
      <c r="AF802" s="293"/>
    </row>
    <row r="803" spans="32:32" x14ac:dyDescent="0.55000000000000004">
      <c r="AF803" s="293"/>
    </row>
    <row r="804" spans="32:32" x14ac:dyDescent="0.55000000000000004">
      <c r="AF804" s="293"/>
    </row>
    <row r="805" spans="32:32" x14ac:dyDescent="0.55000000000000004">
      <c r="AF805" s="293"/>
    </row>
    <row r="806" spans="32:32" x14ac:dyDescent="0.55000000000000004">
      <c r="AF806" s="293"/>
    </row>
    <row r="807" spans="32:32" x14ac:dyDescent="0.55000000000000004">
      <c r="AF807" s="293"/>
    </row>
    <row r="808" spans="32:32" x14ac:dyDescent="0.55000000000000004">
      <c r="AF808" s="293"/>
    </row>
  </sheetData>
  <mergeCells count="12">
    <mergeCell ref="G793:H79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93"/>
  <sheetViews>
    <sheetView topLeftCell="A6" zoomScale="96" zoomScaleNormal="96" workbookViewId="0">
      <pane xSplit="1" ySplit="2" topLeftCell="AG777" activePane="bottomRight" state="frozen"/>
      <selection activeCell="A6" sqref="A6"/>
      <selection pane="topRight" activeCell="B6" sqref="B6"/>
      <selection pane="bottomLeft" activeCell="A8" sqref="A8"/>
      <selection pane="bottomRight" activeCell="A786" sqref="A786:H786"/>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786" si="10745">+BA745+1</f>
        <v>394</v>
      </c>
      <c r="BB749" s="129">
        <v>0</v>
      </c>
      <c r="BC749" s="27">
        <f t="shared" ref="BC749:BC754" si="10746">+BC748+BB749</f>
        <v>1104</v>
      </c>
      <c r="BD749" s="237">
        <f t="shared" ref="BD749:BD786"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86"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786"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86" si="12627">+AH785-AH784</f>
        <v>214</v>
      </c>
      <c r="AH785" s="154">
        <v>15448</v>
      </c>
      <c r="AI785" s="183">
        <f t="shared" ref="AI785:AI786"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c r="B787" s="239"/>
      <c r="C787" s="153"/>
      <c r="D787" s="153"/>
      <c r="E787" s="146"/>
      <c r="F787" s="146"/>
      <c r="G787" s="146"/>
      <c r="H787" s="134"/>
      <c r="I787" s="146"/>
      <c r="J787" s="134"/>
      <c r="K787" s="42"/>
      <c r="L787" s="145"/>
      <c r="M787" s="239"/>
      <c r="N787" s="134"/>
      <c r="O787" s="134"/>
      <c r="P787" s="146"/>
      <c r="Q787" s="146"/>
      <c r="R787" s="134"/>
      <c r="S787" s="134"/>
      <c r="T787" s="146"/>
      <c r="U787" s="146"/>
      <c r="V787" s="134"/>
      <c r="W787" s="42"/>
      <c r="X787" s="147"/>
      <c r="Y787" s="5"/>
      <c r="Z787" s="75"/>
      <c r="AA787" s="229"/>
      <c r="AB787" s="229"/>
      <c r="AC787" s="230"/>
      <c r="AD787" s="182"/>
      <c r="AE787" s="242"/>
      <c r="AF787" s="154"/>
      <c r="AG787" s="183"/>
      <c r="AH787" s="154"/>
      <c r="AI787" s="183"/>
      <c r="AJ787" s="184"/>
      <c r="AK787" s="185"/>
      <c r="AL787" s="154"/>
      <c r="AM787" s="183"/>
      <c r="AN787" s="154"/>
      <c r="AO787" s="183"/>
      <c r="AP787" s="186"/>
      <c r="AQ787" s="185"/>
      <c r="AR787" s="154"/>
      <c r="AS787" s="183"/>
      <c r="AT787" s="154"/>
      <c r="AU787" s="183"/>
      <c r="AV787" s="187"/>
      <c r="AW787" s="237"/>
      <c r="AX787" s="236"/>
      <c r="AY787" s="6"/>
      <c r="AZ787" s="237"/>
      <c r="BA787" s="237"/>
      <c r="BB787" s="129"/>
      <c r="BC787" s="27"/>
      <c r="BD787" s="237"/>
      <c r="BE787" s="228"/>
      <c r="BF787" s="131"/>
      <c r="BG787" s="131"/>
      <c r="BH787" s="228"/>
      <c r="BI787" s="131"/>
      <c r="BJ787" s="1"/>
      <c r="BN787" s="1"/>
      <c r="BQ787" s="178"/>
      <c r="BX787" s="178"/>
      <c r="CB787" s="178"/>
      <c r="CF787" s="178"/>
      <c r="CI787" s="178"/>
      <c r="CK787" s="1"/>
      <c r="CL787" s="281"/>
      <c r="CM787" s="1"/>
      <c r="CN787" s="282"/>
      <c r="CO787" s="178"/>
    </row>
    <row r="788" spans="1:96" ht="18" customHeight="1" x14ac:dyDescent="0.55000000000000004">
      <c r="A788" s="178"/>
      <c r="B788" s="239"/>
      <c r="C788" s="153"/>
      <c r="D788" s="153"/>
      <c r="E788" s="146"/>
      <c r="F788" s="146"/>
      <c r="G788" s="146"/>
      <c r="H788" s="134"/>
      <c r="I788" s="146"/>
      <c r="J788" s="134"/>
      <c r="K788" s="42"/>
      <c r="L788" s="145"/>
      <c r="M788" s="146"/>
      <c r="N788" s="134"/>
      <c r="O788" s="134"/>
      <c r="P788" s="146"/>
      <c r="Q788" s="146"/>
      <c r="R788" s="134"/>
      <c r="S788" s="134"/>
      <c r="T788" s="146"/>
      <c r="U788" s="146"/>
      <c r="V788" s="134"/>
      <c r="W788" s="42"/>
      <c r="X788" s="147"/>
      <c r="Y788" s="5"/>
      <c r="Z788" s="75"/>
      <c r="AA788" s="229"/>
      <c r="AB788" s="229"/>
      <c r="AC788" s="230"/>
      <c r="AD788" s="182"/>
      <c r="AE788" s="242"/>
      <c r="AF788" s="154"/>
      <c r="AG788" s="183"/>
      <c r="AH788" s="154"/>
      <c r="AI788" s="183"/>
      <c r="AJ788" s="184"/>
      <c r="AK788" s="185"/>
      <c r="AL788" s="154"/>
      <c r="AM788" s="183"/>
      <c r="AN788" s="154"/>
      <c r="AO788" s="183"/>
      <c r="AP788" s="186"/>
      <c r="AQ788" s="185"/>
      <c r="AR788" s="154"/>
      <c r="AS788" s="183"/>
      <c r="AT788" s="154"/>
      <c r="AU788" s="183"/>
      <c r="AV788" s="187"/>
      <c r="AW788" s="237"/>
      <c r="AX788" s="236"/>
      <c r="AY788" s="6"/>
      <c r="AZ788" s="237"/>
      <c r="BA788" s="237"/>
      <c r="BB788" s="129"/>
      <c r="BC788" s="27"/>
      <c r="BD788" s="237"/>
      <c r="BE788" s="228"/>
      <c r="BF788" s="131"/>
      <c r="BG788" s="131"/>
      <c r="BH788" s="228"/>
      <c r="BI788" s="131"/>
      <c r="BJ788" s="1"/>
      <c r="BN788" s="1"/>
      <c r="BQ788" s="178"/>
      <c r="BX788" s="178"/>
      <c r="CB788" s="178"/>
      <c r="CF788" s="178"/>
      <c r="CI788" s="178"/>
      <c r="CK788" s="1"/>
      <c r="CL788" s="281"/>
      <c r="CM788" s="1"/>
      <c r="CN788" s="282"/>
      <c r="CO788" s="178"/>
    </row>
    <row r="789" spans="1:96" ht="7" customHeight="1" thickBot="1" x14ac:dyDescent="0.6">
      <c r="A789" s="66"/>
      <c r="B789" s="145"/>
      <c r="C789" s="153"/>
      <c r="D789" s="146"/>
      <c r="E789" s="146"/>
      <c r="F789" s="146"/>
      <c r="G789" s="146"/>
      <c r="H789" s="134"/>
      <c r="I789" s="146"/>
      <c r="J789" s="134"/>
      <c r="K789" s="147"/>
      <c r="L789" s="145"/>
      <c r="M789" s="146"/>
      <c r="N789" s="134"/>
      <c r="O789" s="134"/>
      <c r="P789" s="146"/>
      <c r="Q789" s="146"/>
      <c r="R789" s="134"/>
      <c r="S789" s="134"/>
      <c r="T789" s="146"/>
      <c r="U789" s="146"/>
      <c r="V789" s="134"/>
      <c r="W789" s="42"/>
      <c r="X789" s="147"/>
      <c r="Z789" s="66"/>
      <c r="AA789" s="64"/>
      <c r="AB789" s="64"/>
      <c r="AC789" s="64"/>
      <c r="AD789" s="182"/>
      <c r="AE789" s="242"/>
      <c r="AF789" s="154"/>
      <c r="AG789" s="183"/>
      <c r="AH789" s="154"/>
      <c r="AI789" s="183"/>
      <c r="AJ789" s="184"/>
      <c r="AK789" s="185"/>
      <c r="AL789" s="154"/>
      <c r="AM789" s="183"/>
      <c r="AN789" s="154"/>
      <c r="AO789" s="183"/>
      <c r="AP789" s="186"/>
      <c r="AQ789" s="185"/>
      <c r="AR789" s="154"/>
      <c r="AS789" s="183"/>
      <c r="AT789" s="154"/>
      <c r="AU789" s="183"/>
      <c r="AV789" s="187"/>
    </row>
    <row r="790" spans="1:96" x14ac:dyDescent="0.55000000000000004">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AE790">
        <f>SUM(AD443:AD448)</f>
        <v>190</v>
      </c>
      <c r="AY790" s="45" t="s">
        <v>475</v>
      </c>
      <c r="BB790" s="45" t="s">
        <v>474</v>
      </c>
      <c r="BV790">
        <f>SUM(BV442:BV789)</f>
        <v>10600</v>
      </c>
    </row>
    <row r="791" spans="1:96" x14ac:dyDescent="0.55000000000000004">
      <c r="B791">
        <f>SUM(B554:B584)</f>
        <v>832</v>
      </c>
      <c r="AI791" s="258">
        <f>SUM(AI189:AI558)</f>
        <v>205</v>
      </c>
      <c r="AY791" s="45">
        <f>SUM(AY359:AY413)</f>
        <v>69</v>
      </c>
      <c r="BB791" s="45">
        <f>SUM(BB374:BB413)</f>
        <v>941</v>
      </c>
    </row>
    <row r="792" spans="1:96" x14ac:dyDescent="0.55000000000000004">
      <c r="L792">
        <f>SUM(L97:L791)</f>
        <v>16569</v>
      </c>
      <c r="P792">
        <f>SUM(P97:P791)</f>
        <v>3439</v>
      </c>
      <c r="AD792">
        <f>SUM(AD188:AD194)</f>
        <v>82</v>
      </c>
      <c r="AY792" s="45" t="s">
        <v>686</v>
      </c>
    </row>
    <row r="793" spans="1:96" ht="15" customHeight="1" x14ac:dyDescent="0.55000000000000004">
      <c r="A793" s="129"/>
      <c r="D793">
        <f>SUM(B229:B259)</f>
        <v>435</v>
      </c>
      <c r="Z793" s="129"/>
      <c r="AA793" s="129"/>
      <c r="AB793" s="129"/>
      <c r="AC793" s="129"/>
      <c r="AF793">
        <f>SUM(AD188:AD558)</f>
        <v>10740</v>
      </c>
      <c r="AY793" s="45">
        <f>SUM(AY581:AY789)</f>
        <v>164</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60"/>
  <sheetViews>
    <sheetView zoomScaleNormal="100" workbookViewId="0">
      <pane xSplit="3" ySplit="1" topLeftCell="R543" activePane="bottomRight" state="frozen"/>
      <selection pane="topRight" activeCell="C1" sqref="C1"/>
      <selection pane="bottomLeft" activeCell="A2" sqref="A2"/>
      <selection pane="bottomRight" activeCell="D549" sqref="D549"/>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8"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8"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8" ht="17.5" customHeight="1" x14ac:dyDescent="0.55000000000000004">
      <c r="B547" s="264">
        <f t="shared" ref="B547" si="504">SUM(D547:AF547)-J547</f>
        <v>57</v>
      </c>
      <c r="C547" s="1">
        <v>44608</v>
      </c>
      <c r="D547">
        <v>9</v>
      </c>
      <c r="E547">
        <v>22</v>
      </c>
      <c r="F547">
        <v>2</v>
      </c>
      <c r="H547">
        <v>1</v>
      </c>
      <c r="I547">
        <v>3</v>
      </c>
      <c r="J547" s="264">
        <f t="shared" ref="J547:J549"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8"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8"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8" ht="17.5" customHeight="1" x14ac:dyDescent="0.55000000000000004">
      <c r="B550" s="264"/>
      <c r="C550" s="1"/>
      <c r="J550" s="264"/>
      <c r="AG550" s="1"/>
      <c r="AH550" s="265"/>
      <c r="AI550" s="265"/>
      <c r="AK550" s="265"/>
    </row>
    <row r="551" spans="2:38" ht="17.5" customHeight="1" x14ac:dyDescent="0.55000000000000004">
      <c r="B551" s="264"/>
      <c r="C551" s="1"/>
      <c r="E551" s="292"/>
      <c r="J551" s="264"/>
      <c r="AG551" s="1"/>
      <c r="AH551" s="265"/>
      <c r="AI551" s="265"/>
    </row>
    <row r="552" spans="2:38" x14ac:dyDescent="0.55000000000000004">
      <c r="B552" s="239"/>
      <c r="C552" s="1"/>
      <c r="AG552" s="277">
        <v>1</v>
      </c>
    </row>
    <row r="553" spans="2:38" s="263" customFormat="1" ht="5" customHeight="1" x14ac:dyDescent="0.55000000000000004">
      <c r="B553" s="262"/>
      <c r="C553" s="261"/>
      <c r="AF553" s="5"/>
    </row>
    <row r="554" spans="2:38" ht="5.5" customHeight="1" x14ac:dyDescent="0.55000000000000004">
      <c r="B554" s="255"/>
      <c r="C554" s="1"/>
    </row>
    <row r="555" spans="2:38" x14ac:dyDescent="0.55000000000000004">
      <c r="B555">
        <f>SUM(B2:B554)</f>
        <v>10954</v>
      </c>
      <c r="C555" s="1" t="s">
        <v>348</v>
      </c>
      <c r="D555" s="27">
        <f t="shared" ref="D555:J555" si="523">SUM(D2:D554)</f>
        <v>3049</v>
      </c>
      <c r="E555" s="27">
        <f t="shared" si="523"/>
        <v>2067</v>
      </c>
      <c r="F555" s="27">
        <f t="shared" si="523"/>
        <v>714</v>
      </c>
      <c r="G555" s="27">
        <f t="shared" si="523"/>
        <v>371</v>
      </c>
      <c r="H555">
        <f t="shared" si="523"/>
        <v>1404</v>
      </c>
      <c r="I555" s="27">
        <f t="shared" si="523"/>
        <v>671</v>
      </c>
      <c r="J555" s="27">
        <f t="shared" si="523"/>
        <v>2678</v>
      </c>
      <c r="K555">
        <f t="shared" ref="K555:AE555" si="524">SUM(K2:K554)</f>
        <v>204</v>
      </c>
      <c r="L555">
        <f t="shared" si="524"/>
        <v>6</v>
      </c>
      <c r="M555">
        <f t="shared" si="524"/>
        <v>21</v>
      </c>
      <c r="N555">
        <f t="shared" si="524"/>
        <v>43</v>
      </c>
      <c r="O555">
        <f t="shared" si="524"/>
        <v>470</v>
      </c>
      <c r="P555">
        <f t="shared" si="524"/>
        <v>17</v>
      </c>
      <c r="Q555">
        <f t="shared" si="524"/>
        <v>26</v>
      </c>
      <c r="R555">
        <f t="shared" si="524"/>
        <v>154</v>
      </c>
      <c r="S555">
        <f t="shared" si="524"/>
        <v>22</v>
      </c>
      <c r="T555">
        <f t="shared" si="524"/>
        <v>88</v>
      </c>
      <c r="U555">
        <f t="shared" si="524"/>
        <v>99</v>
      </c>
      <c r="V555">
        <f t="shared" si="524"/>
        <v>141</v>
      </c>
      <c r="W555">
        <f t="shared" si="524"/>
        <v>1</v>
      </c>
      <c r="X555">
        <f t="shared" si="524"/>
        <v>23</v>
      </c>
      <c r="Y555">
        <f t="shared" si="524"/>
        <v>144</v>
      </c>
      <c r="Z555">
        <f t="shared" si="524"/>
        <v>151</v>
      </c>
      <c r="AA555">
        <f t="shared" si="524"/>
        <v>1</v>
      </c>
      <c r="AB555">
        <f t="shared" si="524"/>
        <v>243</v>
      </c>
      <c r="AC555">
        <f t="shared" si="524"/>
        <v>58</v>
      </c>
      <c r="AD555">
        <f t="shared" si="524"/>
        <v>439</v>
      </c>
      <c r="AE555">
        <f t="shared" si="524"/>
        <v>327</v>
      </c>
      <c r="AL555" s="265"/>
    </row>
    <row r="556" spans="2:38" x14ac:dyDescent="0.55000000000000004">
      <c r="C556" s="1"/>
    </row>
    <row r="557" spans="2:38" ht="5" customHeight="1" x14ac:dyDescent="0.55000000000000004">
      <c r="C557" s="1"/>
    </row>
    <row r="560" spans="2:38" x14ac:dyDescent="0.55000000000000004">
      <c r="B560" s="239"/>
      <c r="K56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3" zoomScale="70" zoomScaleNormal="70" workbookViewId="0">
      <selection activeCell="Z124" sqref="Z12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93"/>
  <sheetViews>
    <sheetView topLeftCell="A2" workbookViewId="0">
      <pane xSplit="2" ySplit="2" topLeftCell="C586" activePane="bottomRight" state="frozen"/>
      <selection activeCell="O24" sqref="O24"/>
      <selection pane="topRight" activeCell="O24" sqref="O24"/>
      <selection pane="bottomLeft" activeCell="O24" sqref="O24"/>
      <selection pane="bottomRight" activeCell="G591" sqref="G59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90" si="4459">+A574+1</f>
        <v>577</v>
      </c>
      <c r="B575" s="248"/>
      <c r="C575" s="45"/>
      <c r="D575" t="s">
        <v>797</v>
      </c>
      <c r="E575">
        <v>24</v>
      </c>
      <c r="F575">
        <f t="shared" ref="F575:F590"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x14ac:dyDescent="0.55000000000000004">
      <c r="B591" s="248"/>
      <c r="C591" s="45"/>
      <c r="G591" s="1"/>
      <c r="H591" s="128"/>
      <c r="I591" s="285"/>
      <c r="J591" s="128"/>
      <c r="K591" s="286"/>
      <c r="L591" s="287"/>
      <c r="M591" s="285"/>
      <c r="N591" s="286"/>
      <c r="O591" s="128"/>
      <c r="P591" s="285"/>
      <c r="Q591" s="288"/>
      <c r="R591" s="289"/>
      <c r="S591" s="288"/>
      <c r="T591" s="128"/>
      <c r="U591" s="290"/>
      <c r="V591" s="285"/>
      <c r="W591" s="285"/>
      <c r="X591" s="128"/>
      <c r="Y591" s="285"/>
      <c r="Z591" s="128"/>
    </row>
    <row r="592" spans="1:26" ht="7.5" customHeight="1" x14ac:dyDescent="0.55000000000000004">
      <c r="H592" s="285"/>
      <c r="I592" s="285"/>
      <c r="J592" s="285"/>
      <c r="K592" s="285"/>
      <c r="L592" s="291"/>
      <c r="M592" s="285"/>
      <c r="N592" s="285"/>
      <c r="O592" s="285"/>
      <c r="P592" s="285"/>
      <c r="Q592" s="285"/>
      <c r="R592" s="291"/>
      <c r="S592" s="285"/>
      <c r="T592" s="285"/>
      <c r="U592" s="285"/>
      <c r="V592" s="285"/>
      <c r="W592" s="285"/>
      <c r="X592" s="128"/>
      <c r="Y592" s="285"/>
      <c r="Z592" s="128"/>
    </row>
    <row r="593" spans="8:26" x14ac:dyDescent="0.55000000000000004">
      <c r="H593" s="285"/>
      <c r="I593" s="285"/>
      <c r="J593" s="285"/>
      <c r="K593" s="285"/>
      <c r="L593" s="291"/>
      <c r="M593" s="285"/>
      <c r="N593" s="285"/>
      <c r="O593" s="285"/>
      <c r="P593" s="285"/>
      <c r="Q593" s="285"/>
      <c r="R593" s="291"/>
      <c r="S593" s="285"/>
      <c r="T593" s="285"/>
      <c r="U593" s="285"/>
      <c r="V593" s="285"/>
      <c r="W593" s="285"/>
      <c r="X593" s="128"/>
      <c r="Y593" s="285"/>
      <c r="Z593"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2022-02-19T06:15:06Z</dcterms:modified>
</cp:coreProperties>
</file>