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13ADFAE-7F0A-4B19-844A-DDD03FFDA037}"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851" i="2" l="1"/>
  <c r="AA851" i="2"/>
  <c r="Z851" i="2"/>
  <c r="Y851" i="2"/>
  <c r="X851" i="2"/>
  <c r="W851" i="2"/>
  <c r="P851" i="2"/>
  <c r="O851" i="2"/>
  <c r="M851" i="2"/>
  <c r="K851" i="2"/>
  <c r="H851" i="2"/>
  <c r="AE851" i="2"/>
  <c r="CR850" i="5"/>
  <c r="CQ850" i="5"/>
  <c r="CO850" i="5"/>
  <c r="CM850" i="5"/>
  <c r="CL850" i="5"/>
  <c r="CK850" i="5"/>
  <c r="CI850" i="5"/>
  <c r="CG850" i="5"/>
  <c r="CF850" i="5"/>
  <c r="CE850" i="5"/>
  <c r="CD850" i="5"/>
  <c r="CC850" i="5"/>
  <c r="CB850" i="5"/>
  <c r="CA850" i="5"/>
  <c r="BZ850" i="5"/>
  <c r="BY850" i="5"/>
  <c r="BX850" i="5"/>
  <c r="BT850" i="5"/>
  <c r="BS850" i="5"/>
  <c r="BR850" i="5"/>
  <c r="BQ850" i="5"/>
  <c r="BM850" i="5"/>
  <c r="BL850" i="5"/>
  <c r="BP850" i="5" s="1"/>
  <c r="BH850" i="5"/>
  <c r="BF850" i="5"/>
  <c r="BE850" i="5"/>
  <c r="BJ850" i="5" s="1"/>
  <c r="BN850" i="5" s="1"/>
  <c r="BD850" i="5"/>
  <c r="BC850" i="5"/>
  <c r="BA850" i="5"/>
  <c r="AZ850" i="5"/>
  <c r="AX850" i="5"/>
  <c r="AG850" i="5"/>
  <c r="CH850" i="5" s="1"/>
  <c r="AI850" i="5"/>
  <c r="CJ850" i="5" s="1"/>
  <c r="AI849" i="5"/>
  <c r="CN849" i="5" s="1"/>
  <c r="AQ850" i="5"/>
  <c r="CP850" i="5" s="1"/>
  <c r="AM850" i="5"/>
  <c r="AW850" i="5"/>
  <c r="AU850" i="5"/>
  <c r="AS850" i="5"/>
  <c r="AD850" i="5"/>
  <c r="AE850" i="5" s="1"/>
  <c r="AC850" i="5"/>
  <c r="AB850" i="5"/>
  <c r="AA850" i="5"/>
  <c r="Z850" i="5"/>
  <c r="Y850" i="5"/>
  <c r="C850" i="5"/>
  <c r="BI850" i="5" s="1"/>
  <c r="BG850" i="5" s="1"/>
  <c r="D850" i="5"/>
  <c r="AJ613" i="7"/>
  <c r="AI613" i="7"/>
  <c r="AG613" i="7"/>
  <c r="J613" i="7"/>
  <c r="B613" i="7" s="1"/>
  <c r="AK613" i="7" s="1"/>
  <c r="AH613" i="7" s="1"/>
  <c r="Y654" i="6"/>
  <c r="Z654" i="6" s="1"/>
  <c r="W654" i="6"/>
  <c r="V654" i="6"/>
  <c r="X654" i="6" s="1"/>
  <c r="U654" i="6"/>
  <c r="T654" i="6"/>
  <c r="S654" i="6"/>
  <c r="R654" i="6"/>
  <c r="N654" i="6"/>
  <c r="L654" i="6"/>
  <c r="K654" i="6"/>
  <c r="I654" i="6"/>
  <c r="F654" i="6"/>
  <c r="A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G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AH612" i="7" s="1"/>
  <c r="Y653" i="6"/>
  <c r="V653" i="6"/>
  <c r="U653" i="6"/>
  <c r="CO848" i="5"/>
  <c r="CI848" i="5"/>
  <c r="CF848" i="5"/>
  <c r="CE848" i="5"/>
  <c r="CD848" i="5"/>
  <c r="CC848" i="5"/>
  <c r="CB848" i="5"/>
  <c r="CA848" i="5"/>
  <c r="BZ848" i="5"/>
  <c r="BY848" i="5"/>
  <c r="BX848" i="5"/>
  <c r="BT848" i="5"/>
  <c r="BS848" i="5"/>
  <c r="BR848" i="5"/>
  <c r="BQ848" i="5"/>
  <c r="BM848" i="5"/>
  <c r="BL848" i="5"/>
  <c r="BH848" i="5"/>
  <c r="BF848" i="5"/>
  <c r="CN850" i="5" l="1"/>
  <c r="BV850" i="5"/>
  <c r="BW850" i="5" s="1"/>
  <c r="BK850" i="5"/>
  <c r="I851" i="2"/>
  <c r="BO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AH611" i="7" s="1"/>
  <c r="Y652" i="6"/>
  <c r="V652" i="6"/>
  <c r="U652" i="6"/>
  <c r="AF848" i="2"/>
  <c r="AE848" i="2"/>
  <c r="AA848" i="2"/>
  <c r="Z848" i="2"/>
  <c r="X848" i="2"/>
  <c r="W848" i="2"/>
  <c r="P848" i="2"/>
  <c r="CQ847" i="5"/>
  <c r="CO847" i="5"/>
  <c r="CI847" i="5"/>
  <c r="CF847" i="5"/>
  <c r="CE847" i="5"/>
  <c r="CD847" i="5"/>
  <c r="CC847" i="5"/>
  <c r="CB847" i="5"/>
  <c r="CA847" i="5"/>
  <c r="BZ847" i="5"/>
  <c r="BY847" i="5"/>
  <c r="BX847" i="5"/>
  <c r="BT847" i="5"/>
  <c r="BS847" i="5"/>
  <c r="BR847" i="5"/>
  <c r="BQ847" i="5"/>
  <c r="BM847" i="5"/>
  <c r="BL847" i="5"/>
  <c r="BH847" i="5"/>
  <c r="BF847" i="5"/>
  <c r="AX847" i="5"/>
  <c r="AU847" i="5"/>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AH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AH602" i="7" s="1"/>
  <c r="Y643" i="6"/>
  <c r="V643" i="6"/>
  <c r="U643" i="6"/>
  <c r="P856" i="5"/>
  <c r="AF839" i="2"/>
  <c r="AE839" i="2"/>
  <c r="AA839" i="2"/>
  <c r="Z839" i="2"/>
  <c r="X839" i="2"/>
  <c r="W839" i="2"/>
  <c r="P839" i="2"/>
  <c r="O619" i="7"/>
  <c r="G619"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BE847" i="5" l="1"/>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58"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58"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1"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56" i="5" l="1"/>
  <c r="AJ855"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58"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55"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57" i="5"/>
  <c r="AS581" i="5"/>
  <c r="CR581" i="5" s="1"/>
  <c r="AG581" i="5"/>
  <c r="CH581" i="5" s="1"/>
  <c r="X61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1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1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1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54" i="5" s="1"/>
  <c r="CG443" i="5"/>
  <c r="AE85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55" i="5"/>
  <c r="CI378" i="5" l="1"/>
  <c r="CF378" i="5"/>
  <c r="CE378" i="5"/>
  <c r="CD378" i="5"/>
  <c r="CC378" i="5"/>
  <c r="CB378" i="5"/>
  <c r="CA378" i="5"/>
  <c r="BZ378" i="5"/>
  <c r="BY378" i="5"/>
  <c r="BX378" i="5"/>
  <c r="BT378" i="5"/>
  <c r="BS378" i="5"/>
  <c r="BR378" i="5"/>
  <c r="BQ378" i="5"/>
  <c r="BL378" i="5"/>
  <c r="BM378" i="5"/>
  <c r="BH378" i="5"/>
  <c r="BF378" i="5"/>
  <c r="BB85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19"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19" i="7"/>
  <c r="AD619" i="7"/>
  <c r="AB619" i="7"/>
  <c r="Y619" i="7"/>
  <c r="N619" i="7"/>
  <c r="E61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2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5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55"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57" i="5"/>
  <c r="AD85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5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D825" i="5"/>
  <c r="BI825" i="5"/>
  <c r="BG825" i="5" s="1"/>
  <c r="W437" i="6"/>
  <c r="I438" i="6"/>
  <c r="H327" i="2"/>
  <c r="Y326" i="2"/>
  <c r="M299" i="2"/>
  <c r="AB298" i="2"/>
  <c r="I298" i="2"/>
  <c r="BI849" i="5" l="1"/>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19" i="7"/>
  <c r="T619" i="7"/>
  <c r="R619" i="7"/>
  <c r="Z619" i="7"/>
  <c r="AC61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50" i="2" l="1"/>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19" i="7"/>
  <c r="AJ371" i="7"/>
  <c r="S619" i="7"/>
  <c r="B371" i="7"/>
  <c r="AK371" i="7" s="1"/>
  <c r="AH371" i="7" s="1"/>
  <c r="U61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19" i="7"/>
  <c r="K619" i="7"/>
  <c r="AJ392" i="7"/>
  <c r="I619"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50" i="2" l="1"/>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19" i="7"/>
  <c r="AJ536" i="7"/>
  <c r="H619" i="7"/>
  <c r="AI536" i="7"/>
  <c r="B536" i="7"/>
  <c r="AK536" i="7" s="1"/>
  <c r="L61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19" i="7"/>
  <c r="D619"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s="1"/>
</calcChain>
</file>

<file path=xl/sharedStrings.xml><?xml version="1.0" encoding="utf-8"?>
<sst xmlns="http://schemas.openxmlformats.org/spreadsheetml/2006/main" count="1177" uniqueCount="877">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</sst>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国家衛健委発表に基づく感染状況!$AE$374:$AE$853</c:f>
              <c:numCache>
                <c:formatCode>m"月"d"日"</c:formatCode>
                <c:ptCount val="48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numCache>
            </c:numRef>
          </c:cat>
          <c:val>
            <c:numRef>
              <c:f>国家衛健委発表に基づく感染状況!$AF$374:$AF$853</c:f>
              <c:numCache>
                <c:formatCode>#,##0_);[Red]\(#,##0\)</c:formatCode>
                <c:ptCount val="48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香港マカオ台湾の患者・海外輸入症例・無症状病原体保有者!$CK$189:$CK$853</c:f>
              <c:numCache>
                <c:formatCode>m"月"d"日"</c:formatCode>
                <c:ptCount val="6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numCache>
            </c:numRef>
          </c:cat>
          <c:val>
            <c:numRef>
              <c:f>香港マカオ台湾の患者・海外輸入症例・無症状病原体保有者!$CL$189:$CL$853</c:f>
              <c:numCache>
                <c:formatCode>General</c:formatCode>
                <c:ptCount val="6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省市別輸入症例数変化!$D$2:$D$616</c:f>
              <c:numCache>
                <c:formatCode>General</c:formatCode>
                <c:ptCount val="61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省市別輸入症例数変化!$E$2:$E$616</c:f>
              <c:numCache>
                <c:formatCode>General</c:formatCode>
                <c:ptCount val="61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省市別輸入症例数変化!$F$2:$F$616</c:f>
              <c:numCache>
                <c:formatCode>General</c:formatCode>
                <c:ptCount val="61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省市別輸入症例数変化!$G$2:$G$616</c:f>
              <c:numCache>
                <c:formatCode>General</c:formatCode>
                <c:ptCount val="61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省市別輸入症例数変化!$H$2:$H$616</c:f>
              <c:numCache>
                <c:formatCode>General</c:formatCode>
                <c:ptCount val="61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省市別輸入症例数変化!$I$2:$I$616</c:f>
              <c:numCache>
                <c:formatCode>General</c:formatCode>
                <c:ptCount val="61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省市別輸入症例数変化!$C$2:$C$616</c:f>
              <c:numCache>
                <c:formatCode>m"月"d"日"</c:formatCode>
                <c:ptCount val="6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省市別輸入症例数変化!$J$2:$J$616</c:f>
              <c:numCache>
                <c:formatCode>0_);[Red]\(0\)</c:formatCode>
                <c:ptCount val="61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香港マカオ台湾の患者・海外輸入症例・無症状病原体保有者!$BR$29:$BR$853</c:f>
              <c:numCache>
                <c:formatCode>General</c:formatCode>
                <c:ptCount val="8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香港マカオ台湾の患者・海外輸入症例・無症状病原体保有者!$BS$29:$BS$853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香港マカオ台湾の患者・海外輸入症例・無症状病原体保有者!$BT$29:$BT$853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香港マカオ台湾の患者・海外輸入症例・無症状病原体保有者!$AX$169:$AX$853</c:f>
              <c:numCache>
                <c:formatCode>m"月"d"日"</c:formatCode>
                <c:ptCount val="6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numCache>
            </c:numRef>
          </c:cat>
          <c:val>
            <c:numRef>
              <c:f>香港マカオ台湾の患者・海外輸入症例・無症状病原体保有者!$AY$169:$AY$853</c:f>
              <c:numCache>
                <c:formatCode>General</c:formatCode>
                <c:ptCount val="6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香港マカオ台湾の患者・海外輸入症例・無症状病原体保有者!$AX$169:$AX$853</c:f>
              <c:numCache>
                <c:formatCode>m"月"d"日"</c:formatCode>
                <c:ptCount val="6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numCache>
            </c:numRef>
          </c:cat>
          <c:val>
            <c:numRef>
              <c:f>香港マカオ台湾の患者・海外輸入症例・無症状病原体保有者!$BB$169:$BB$853</c:f>
              <c:numCache>
                <c:formatCode>General</c:formatCode>
                <c:ptCount val="6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香港マカオ台湾の患者・海外輸入症例・無症状病原体保有者!$AX$169:$AX$853</c:f>
              <c:numCache>
                <c:formatCode>m"月"d"日"</c:formatCode>
                <c:ptCount val="6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numCache>
            </c:numRef>
          </c:cat>
          <c:val>
            <c:numRef>
              <c:f>香港マカオ台湾の患者・海外輸入症例・無症状病原体保有者!$AZ$169:$AZ$853</c:f>
              <c:numCache>
                <c:formatCode>General</c:formatCode>
                <c:ptCount val="6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香港マカオ台湾の患者・海外輸入症例・無症状病原体保有者!$AX$169:$AX$853</c:f>
              <c:numCache>
                <c:formatCode>m"月"d"日"</c:formatCode>
                <c:ptCount val="6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numCache>
            </c:numRef>
          </c:cat>
          <c:val>
            <c:numRef>
              <c:f>香港マカオ台湾の患者・海外輸入症例・無症状病原体保有者!$BC$169:$BC$853</c:f>
              <c:numCache>
                <c:formatCode>General</c:formatCode>
                <c:ptCount val="6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国家衛健委発表に基づく感染状況!$X$27:$X$854</c:f>
              <c:numCache>
                <c:formatCode>#,##0_);[Red]\(#,##0\)</c:formatCode>
                <c:ptCount val="8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国家衛健委発表に基づく感染状況!$Y$27:$Y$854</c:f>
              <c:numCache>
                <c:formatCode>General</c:formatCode>
                <c:ptCount val="8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国家衛健委発表に基づく感染状況!$AA$27:$AA$854</c:f>
              <c:numCache>
                <c:formatCode>General</c:formatCode>
                <c:ptCount val="8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国家衛健委発表に基づく感染状況!$AB$27:$AB$854</c:f>
              <c:numCache>
                <c:formatCode>General</c:formatCode>
                <c:ptCount val="8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国家衛健委発表に基づく感染状況!$X$27:$X$854</c:f>
              <c:numCache>
                <c:formatCode>#,##0_);[Red]\(#,##0\)</c:formatCode>
                <c:ptCount val="8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国家衛健委発表に基づく感染状況!$Y$27:$Y$854</c:f>
              <c:numCache>
                <c:formatCode>General</c:formatCode>
                <c:ptCount val="8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国家衛健委発表に基づく感染状況!$AA$27:$AA$854</c:f>
              <c:numCache>
                <c:formatCode>General</c:formatCode>
                <c:ptCount val="8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国家衛健委発表に基づく感染状況!$AB$27:$AB$854</c:f>
              <c:numCache>
                <c:formatCode>General</c:formatCode>
                <c:ptCount val="8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国家衛健委発表に基づく感染状況!$X$27:$X$854</c:f>
              <c:numCache>
                <c:formatCode>#,##0_);[Red]\(#,##0\)</c:formatCode>
                <c:ptCount val="8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国家衛健委発表に基づく感染状況!$Y$27:$Y$854</c:f>
              <c:numCache>
                <c:formatCode>General</c:formatCode>
                <c:ptCount val="8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国家衛健委発表に基づく感染状況!$AA$27:$AA$854</c:f>
              <c:numCache>
                <c:formatCode>General</c:formatCode>
                <c:ptCount val="8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国家衛健委発表に基づく感染状況!$AB$27:$AB$854</c:f>
              <c:numCache>
                <c:formatCode>General</c:formatCode>
                <c:ptCount val="8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国家衛健委発表に基づく感染状況!$X$27:$X$854</c:f>
              <c:numCache>
                <c:formatCode>#,##0_);[Red]\(#,##0\)</c:formatCode>
                <c:ptCount val="8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国家衛健委発表に基づく感染状況!$Y$27:$Y$854</c:f>
              <c:numCache>
                <c:formatCode>General</c:formatCode>
                <c:ptCount val="8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香港マカオ台湾の患者・海外輸入症例・無症状病原体保有者!$CO$485:$CO$853</c:f>
              <c:numCache>
                <c:formatCode>m"月"d"日"</c:formatCode>
                <c:ptCount val="3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numCache>
            </c:numRef>
          </c:cat>
          <c:val>
            <c:numRef>
              <c:f>香港マカオ台湾の患者・海外輸入症例・無症状病原体保有者!$CP$485:$CP$853</c:f>
              <c:numCache>
                <c:formatCode>General</c:formatCode>
                <c:ptCount val="36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香港マカオ台湾の患者・海外輸入症例・無症状病原体保有者!$CO$485:$CO$853</c:f>
              <c:numCache>
                <c:formatCode>m"月"d"日"</c:formatCode>
                <c:ptCount val="3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numCache>
            </c:numRef>
          </c:cat>
          <c:val>
            <c:numRef>
              <c:f>香港マカオ台湾の患者・海外輸入症例・無症状病原体保有者!$CQ$485:$CQ$853</c:f>
              <c:numCache>
                <c:formatCode>General</c:formatCode>
                <c:ptCount val="36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香港マカオ台湾の患者・海外輸入症例・無症状病原体保有者!$BK$97:$BK$852</c:f>
              <c:numCache>
                <c:formatCode>General</c:formatCode>
                <c:ptCount val="75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香港マカオ台湾の患者・海外輸入症例・無症状病原体保有者!$BL$97:$BL$852</c:f>
              <c:numCache>
                <c:formatCode>General</c:formatCode>
                <c:ptCount val="7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香港マカオ台湾の患者・海外輸入症例・無症状病原体保有者!$CJ$29:$CJ$853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香港マカオ台湾の患者・海外輸入症例・無症状病原体保有者!$CH$29:$CH$853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香港マカオ台湾の患者・海外輸入症例・無症状病原体保有者!$CG$29:$CG$853</c:f>
              <c:numCache>
                <c:formatCode>General</c:formatCode>
                <c:ptCount val="8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香港マカオ台湾の患者・海外輸入症例・無症状病原体保有者!$CH$29:$CH$853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香港マカオ台湾の患者・海外輸入症例・無症状病原体保有者!$CF$29:$CF$853</c15:sqref>
                        </c15:formulaRef>
                      </c:ext>
                    </c:extLst>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extLst>
                      <c:ext uri="{02D57815-91ED-43cb-92C2-25804820EDAC}">
                        <c15:formulaRef>
                          <c15:sqref>香港マカオ台湾の患者・海外輸入症例・無症状病原体保有者!$CG$29:$CG$853</c15:sqref>
                        </c15:formulaRef>
                      </c:ext>
                    </c:extLst>
                    <c:numCache>
                      <c:formatCode>General</c:formatCode>
                      <c:ptCount val="8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国家衛健委発表に基づく感染状況!$AE$374:$AE$853</c:f>
              <c:numCache>
                <c:formatCode>m"月"d"日"</c:formatCode>
                <c:ptCount val="48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numCache>
            </c:numRef>
          </c:cat>
          <c:val>
            <c:numRef>
              <c:f>国家衛健委発表に基づく感染状況!$AF$374:$AF$853</c:f>
              <c:numCache>
                <c:formatCode>#,##0_);[Red]\(#,##0\)</c:formatCode>
                <c:ptCount val="48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省市別輸入症例数変化!$AG$2:$AG$615</c:f>
              <c:numCache>
                <c:formatCode>m"月"d"日"</c:formatCode>
                <c:ptCount val="6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省市別輸入症例数変化!$AH$2:$AH$615</c:f>
              <c:numCache>
                <c:formatCode>0_);[Red]\(0\)</c:formatCode>
                <c:ptCount val="61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省市別輸入症例数変化!$AG$2:$AG$615</c:f>
              <c:numCache>
                <c:formatCode>m"月"d"日"</c:formatCode>
                <c:ptCount val="6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省市別輸入症例数変化!$AI$2:$AI$615</c:f>
              <c:numCache>
                <c:formatCode>0_);[Red]\(0\)</c:formatCode>
                <c:ptCount val="61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省市別輸入症例数変化!$AG$2:$AG$615</c:f>
              <c:numCache>
                <c:formatCode>m"月"d"日"</c:formatCode>
                <c:ptCount val="6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numCache>
            </c:numRef>
          </c:cat>
          <c:val>
            <c:numRef>
              <c:f>省市別輸入症例数変化!$AJ$2:$AJ$615</c:f>
              <c:numCache>
                <c:formatCode>General</c:formatCode>
                <c:ptCount val="6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香港マカオ台湾の患者・海外輸入症例・無症状病原体保有者!$BN$97:$BN$851</c:f>
              <c:numCache>
                <c:formatCode>m"月"d"日"</c:formatCode>
                <c:ptCount val="7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香港マカオ台湾の患者・海外輸入症例・無症状病原体保有者!$BO$97:$BO$851</c:f>
              <c:numCache>
                <c:formatCode>General</c:formatCode>
                <c:ptCount val="75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香港マカオ台湾の患者・海外輸入症例・無症状病原体保有者!$BN$97:$BN$851</c:f>
              <c:numCache>
                <c:formatCode>m"月"d"日"</c:formatCode>
                <c:ptCount val="7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香港マカオ台湾の患者・海外輸入症例・無症状病原体保有者!$BP$97:$BP$851</c:f>
              <c:numCache>
                <c:formatCode>General</c:formatCode>
                <c:ptCount val="75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香港マカオ台湾の患者・海外輸入症例・無症状病原体保有者!$CM$189:$CM$852</c:f>
              <c:numCache>
                <c:formatCode>m"月"d"日"</c:formatCode>
                <c:ptCount val="6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numCache>
            </c:numRef>
          </c:cat>
          <c:val>
            <c:numRef>
              <c:f>香港マカオ台湾の患者・海外輸入症例・無症状病原体保有者!$CN$189:$CN$852</c:f>
              <c:numCache>
                <c:formatCode>General</c:formatCode>
                <c:ptCount val="6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香港マカオ台湾の患者・海外輸入症例・無症状病原体保有者!$CK$189:$CK$853</c:f>
              <c:numCache>
                <c:formatCode>m"月"d"日"</c:formatCode>
                <c:ptCount val="6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numCache>
            </c:numRef>
          </c:cat>
          <c:val>
            <c:numRef>
              <c:f>香港マカオ台湾の患者・海外輸入症例・無症状病原体保有者!$CL$189:$CL$853</c:f>
              <c:numCache>
                <c:formatCode>General</c:formatCode>
                <c:ptCount val="6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国家衛健委発表に基づく感染状況!$AA$27:$AA$854</c:f>
              <c:numCache>
                <c:formatCode>General</c:formatCode>
                <c:ptCount val="8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国家衛健委発表に基づく感染状況!$Z$27:$Z$854</c:f>
              <c:numCache>
                <c:formatCode>m"月"d"日"</c:formatCode>
                <c:ptCount val="8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numCache>
            </c:numRef>
          </c:cat>
          <c:val>
            <c:numRef>
              <c:f>国家衛健委発表に基づく感染状況!$AB$27:$AB$854</c:f>
              <c:numCache>
                <c:formatCode>General</c:formatCode>
                <c:ptCount val="8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香港マカオ台湾の患者・海外輸入症例・無症状病原体保有者!$BK$97:$BK$852</c:f>
              <c:numCache>
                <c:formatCode>General</c:formatCode>
                <c:ptCount val="75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香港マカオ台湾の患者・海外輸入症例・無症状病原体保有者!$BJ$97:$BJ$852</c:f>
              <c:numCache>
                <c:formatCode>m"月"d"日"</c:formatCode>
                <c:ptCount val="7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香港マカオ台湾の患者・海外輸入症例・無症状病原体保有者!$BL$97:$BL$852</c:f>
              <c:numCache>
                <c:formatCode>General</c:formatCode>
                <c:ptCount val="7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香港マカオ台湾の患者・海外輸入症例・無症状病原体保有者!$BN$97:$BN$851</c:f>
              <c:numCache>
                <c:formatCode>m"月"d"日"</c:formatCode>
                <c:ptCount val="7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香港マカオ台湾の患者・海外輸入症例・無症状病原体保有者!$BO$97:$BO$851</c:f>
              <c:numCache>
                <c:formatCode>General</c:formatCode>
                <c:ptCount val="75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香港マカオ台湾の患者・海外輸入症例・無症状病原体保有者!$BN$97:$BN$851</c:f>
              <c:numCache>
                <c:formatCode>m"月"d"日"</c:formatCode>
                <c:ptCount val="75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numCache>
            </c:numRef>
          </c:cat>
          <c:val>
            <c:numRef>
              <c:f>香港マカオ台湾の患者・海外輸入症例・無症状病原体保有者!$BP$97:$BP$851</c:f>
              <c:numCache>
                <c:formatCode>General</c:formatCode>
                <c:ptCount val="75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香港マカオ台湾の患者・海外輸入症例・無症状病原体保有者!$BE$70:$BE$853</c:f>
              <c:numCache>
                <c:formatCode>m"月"d"日"</c:formatCode>
                <c:ptCount val="7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numCache>
            </c:numRef>
          </c:cat>
          <c:val>
            <c:numRef>
              <c:f>香港マカオ台湾の患者・海外輸入症例・無症状病原体保有者!$BF$70:$BF$853</c:f>
              <c:numCache>
                <c:formatCode>General</c:formatCode>
                <c:ptCount val="7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香港マカオ台湾の患者・海外輸入症例・無症状病原体保有者!$BE$70:$BE$853</c:f>
              <c:numCache>
                <c:formatCode>m"月"d"日"</c:formatCode>
                <c:ptCount val="7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numCache>
            </c:numRef>
          </c:cat>
          <c:val>
            <c:numRef>
              <c:f>香港マカオ台湾の患者・海外輸入症例・無症状病原体保有者!$BG$70:$BG$853</c:f>
              <c:numCache>
                <c:formatCode>General</c:formatCode>
                <c:ptCount val="7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香港マカオ台湾の患者・海外輸入症例・無症状病原体保有者!$BY$29:$BY$853</c:f>
              <c:numCache>
                <c:formatCode>General</c:formatCode>
                <c:ptCount val="8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香港マカオ台湾の患者・海外輸入症例・無症状病原体保有者!$BZ$29:$BZ$853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香港マカオ台湾の患者・海外輸入症例・無症状病原体保有者!$CA$29:$CA$853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香港マカオ台湾の患者・海外輸入症例・無症状病原体保有者!$CC$29:$CC$853</c:f>
              <c:numCache>
                <c:formatCode>General</c:formatCode>
                <c:ptCount val="8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香港マカオ台湾の患者・海外輸入症例・無症状病原体保有者!$CD$29:$CD$853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香港マカオ台湾の患者・海外輸入症例・無症状病原体保有者!$CE$29:$CE$853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香港マカオ台湾の患者・海外輸入症例・無症状病原体保有者!$CJ$29:$CJ$853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香港マカオ台湾の患者・海外輸入症例・無症状病原体保有者!$CG$29:$CG$853</c:f>
              <c:numCache>
                <c:formatCode>General</c:formatCode>
                <c:ptCount val="8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香港マカオ台湾の患者・海外輸入症例・無症状病原体保有者!$CF$29:$CF$853</c:f>
              <c:numCache>
                <c:formatCode>m"月"d"日"</c:formatCode>
                <c:ptCount val="8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numCache>
            </c:numRef>
          </c:cat>
          <c:val>
            <c:numRef>
              <c:f>香港マカオ台湾の患者・海外輸入症例・無症状病原体保有者!$CH$29:$CH$853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香港マカオ台湾の患者・海外輸入症例・無症状病原体保有者!$CM$189:$CM$852</c:f>
              <c:numCache>
                <c:formatCode>m"月"d"日"</c:formatCode>
                <c:ptCount val="6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numCache>
            </c:numRef>
          </c:cat>
          <c:val>
            <c:numRef>
              <c:f>香港マカオ台湾の患者・海外輸入症例・無症状病原体保有者!$CN$189:$CN$852</c:f>
              <c:numCache>
                <c:formatCode>General</c:formatCode>
                <c:ptCount val="6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2"/>
  <sheetViews>
    <sheetView zoomScale="98" zoomScaleNormal="98" workbookViewId="0">
      <pane xSplit="2" ySplit="5" topLeftCell="C848" activePane="bottomRight" state="frozen"/>
      <selection pane="topRight" activeCell="C1" sqref="C1"/>
      <selection pane="bottomLeft" activeCell="A8" sqref="A8"/>
      <selection pane="bottomRight" activeCell="C851" sqref="C85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44675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+G805-香港マカオ台湾の患者・海外輸入症例・無症状病原体保有者!B851</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+G806-香港マカオ台湾の患者・海外輸入症例・無症状病原体保有者!B852</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+G807-香港マカオ台湾の患者・海外輸入症例・無症状病原体保有者!B853</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+G808-香港マカオ台湾の患者・海外輸入症例・無症状病原体保有者!B854</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+G809-香港マカオ台湾の患者・海外輸入症例・無症状病原体保有者!B855</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+G810-香港マカオ台湾の患者・海外輸入症例・無症状病原体保有者!B856</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+G811-香港マカオ台湾の患者・海外輸入症例・無症状病原体保有者!B857</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+H849-M849-O849</f>
        <v>30813</v>
      </c>
      <c r="J849" s="48">
        <v>28</v>
      </c>
      <c r="K849" s="56">
        <f t="shared" si="530"/>
        <v>251</v>
      </c>
      <c r="L849" s="48">
        <v>11</v>
      </c>
      <c r="M849" s="89">
        <f t="shared" si="531"/>
        <v>4674</v>
      </c>
      <c r="N849" s="48">
        <v>2730</v>
      </c>
      <c r="O849" s="89">
        <f t="shared" ref="O849" si="540">+N849+O848</f>
        <v>160599</v>
      </c>
      <c r="P849" s="111">
        <f t="shared" ref="P849" si="541">+Q849-Q848</f>
        <v>39338</v>
      </c>
      <c r="Q849" s="57">
        <v>3061144</v>
      </c>
      <c r="R849" s="48">
        <v>33923</v>
      </c>
      <c r="S849" s="118"/>
      <c r="T849" s="57">
        <v>431118</v>
      </c>
      <c r="U849" s="78"/>
      <c r="W849" s="1">
        <f t="shared" ref="W849" si="542">+B849</f>
        <v>44672</v>
      </c>
      <c r="X849" s="122">
        <f t="shared" ref="X849" si="543">+G849</f>
        <v>2133</v>
      </c>
      <c r="Y849">
        <f t="shared" ref="Y849" si="544">+H849</f>
        <v>196086</v>
      </c>
      <c r="Z849" s="123">
        <f t="shared" ref="Z849" si="545">+B849</f>
        <v>44672</v>
      </c>
      <c r="AA849">
        <f t="shared" ref="AA849" si="546">+L849</f>
        <v>11</v>
      </c>
      <c r="AB849">
        <f t="shared" ref="AB849" si="547">+M849</f>
        <v>4674</v>
      </c>
      <c r="AC849">
        <v>373</v>
      </c>
      <c r="AE849" s="1">
        <f t="shared" ref="AE849" si="548">+B849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49">+H849+G850</f>
        <v>199074</v>
      </c>
      <c r="I850" s="89">
        <f>+H850-M850-O850</f>
        <v>30662</v>
      </c>
      <c r="J850" s="48">
        <v>-14</v>
      </c>
      <c r="K850" s="56">
        <f t="shared" si="530"/>
        <v>237</v>
      </c>
      <c r="L850" s="48">
        <v>12</v>
      </c>
      <c r="M850" s="89">
        <f t="shared" si="531"/>
        <v>4686</v>
      </c>
      <c r="N850" s="48">
        <v>3127</v>
      </c>
      <c r="O850" s="89">
        <f t="shared" ref="O850" si="550">+N850+O849</f>
        <v>163726</v>
      </c>
      <c r="P850" s="111">
        <f t="shared" ref="P850" si="551">+Q850-Q849</f>
        <v>32092</v>
      </c>
      <c r="Q850" s="57">
        <v>3093236</v>
      </c>
      <c r="R850" s="48">
        <v>31683</v>
      </c>
      <c r="S850" s="118"/>
      <c r="T850" s="57">
        <v>431473</v>
      </c>
      <c r="U850" s="78"/>
      <c r="W850" s="1">
        <f t="shared" ref="W850:W851" si="552">+B850</f>
        <v>44673</v>
      </c>
      <c r="X850" s="122">
        <f t="shared" ref="X850:X851" si="553">+G850</f>
        <v>2988</v>
      </c>
      <c r="Y850">
        <f t="shared" ref="Y850" si="554">+H850</f>
        <v>199074</v>
      </c>
      <c r="Z850" s="123">
        <f t="shared" ref="Z850:Z851" si="555">+B850</f>
        <v>44673</v>
      </c>
      <c r="AA850">
        <f t="shared" ref="AA850" si="556">+L850</f>
        <v>12</v>
      </c>
      <c r="AB850">
        <f t="shared" ref="AB850" si="557">+M850</f>
        <v>4686</v>
      </c>
      <c r="AC850">
        <v>373</v>
      </c>
      <c r="AE850" s="1">
        <f t="shared" ref="AE850:AE851" si="558">+B850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59">+H850+G851</f>
        <v>200654</v>
      </c>
      <c r="I851" s="89">
        <f>+H851-M851-O851</f>
        <v>29531</v>
      </c>
      <c r="J851" s="48">
        <v>-1</v>
      </c>
      <c r="K851" s="56">
        <f t="shared" ref="K851" si="560">+J851+K850</f>
        <v>236</v>
      </c>
      <c r="L851" s="48">
        <v>39</v>
      </c>
      <c r="M851" s="89">
        <f t="shared" ref="M851" si="561">+L851+M850</f>
        <v>4725</v>
      </c>
      <c r="N851" s="48">
        <v>2672</v>
      </c>
      <c r="O851" s="89">
        <f t="shared" ref="O851" si="562">+N851+O850</f>
        <v>166398</v>
      </c>
      <c r="P851" s="111">
        <f t="shared" ref="P851" si="563">+Q851-Q850</f>
        <v>38562</v>
      </c>
      <c r="Q851" s="57">
        <v>3131798</v>
      </c>
      <c r="R851" s="48">
        <v>32760</v>
      </c>
      <c r="S851" s="118"/>
      <c r="T851" s="57">
        <v>437249</v>
      </c>
      <c r="U851" s="78"/>
      <c r="W851" s="1">
        <f t="shared" ref="W851" si="564">+B851</f>
        <v>44674</v>
      </c>
      <c r="X851" s="122">
        <f t="shared" ref="X851" si="565">+G851</f>
        <v>1580</v>
      </c>
      <c r="Y851">
        <f t="shared" ref="Y851" si="566">+H851</f>
        <v>200654</v>
      </c>
      <c r="Z851" s="123">
        <f t="shared" ref="Z851" si="567">+B851</f>
        <v>44674</v>
      </c>
      <c r="AA851">
        <f t="shared" ref="AA851" si="568">+L851</f>
        <v>39</v>
      </c>
      <c r="AB851">
        <f t="shared" ref="AB851" si="569">+M851</f>
        <v>4725</v>
      </c>
      <c r="AC851">
        <v>373</v>
      </c>
      <c r="AE851" s="1">
        <f t="shared" si="558"/>
        <v>44674</v>
      </c>
      <c r="AF851" s="293"/>
    </row>
    <row r="852" spans="2:32" x14ac:dyDescent="0.55000000000000004">
      <c r="B852" s="220"/>
      <c r="C852" s="48"/>
      <c r="D852" s="84"/>
      <c r="E852" s="110"/>
      <c r="F852" s="57"/>
      <c r="G852" s="48"/>
      <c r="H852" s="89"/>
      <c r="I852" s="89"/>
      <c r="J852" s="48"/>
      <c r="K852" s="56"/>
      <c r="L852" s="48"/>
      <c r="M852" s="89"/>
      <c r="N852" s="48"/>
      <c r="O852" s="89"/>
      <c r="P852" s="111"/>
      <c r="Q852" s="57"/>
      <c r="R852" s="48"/>
      <c r="S852" s="118"/>
      <c r="T852" s="57"/>
      <c r="U852" s="78"/>
      <c r="W852" s="1"/>
      <c r="X852" s="122"/>
      <c r="Z852" s="123"/>
      <c r="AE852" s="1"/>
      <c r="AF852" s="293"/>
    </row>
    <row r="853" spans="2:32" ht="18.5" thickBot="1" x14ac:dyDescent="0.6">
      <c r="B853" s="66"/>
      <c r="C853" s="59"/>
      <c r="D853" s="49"/>
      <c r="E853" s="61"/>
      <c r="F853" s="60"/>
      <c r="G853" s="48"/>
      <c r="H853" s="89"/>
      <c r="I853" s="89"/>
      <c r="J853" s="59"/>
      <c r="K853" s="56"/>
      <c r="L853" s="48"/>
      <c r="M853" s="89"/>
      <c r="N853" s="48"/>
      <c r="O853" s="89"/>
      <c r="P853" s="111"/>
      <c r="Q853" s="60"/>
      <c r="R853" s="48"/>
      <c r="S853" s="60"/>
      <c r="T853" s="60"/>
      <c r="U853" s="78"/>
      <c r="W853" s="1"/>
      <c r="X853" s="122"/>
      <c r="Z853" s="123"/>
      <c r="AE853" s="1"/>
      <c r="AF853" s="293"/>
    </row>
    <row r="854" spans="2:32" ht="9.5" customHeight="1" thickBot="1" x14ac:dyDescent="0.6">
      <c r="B854" s="66"/>
      <c r="C854" s="79"/>
      <c r="D854" s="80"/>
      <c r="E854" s="82"/>
      <c r="F854" s="95"/>
      <c r="G854" s="79"/>
      <c r="H854" s="82"/>
      <c r="I854" s="82"/>
      <c r="J854" s="79"/>
      <c r="K854" s="82"/>
      <c r="L854" s="79"/>
      <c r="M854" s="82"/>
      <c r="N854" s="83"/>
      <c r="O854" s="81"/>
      <c r="P854" s="94"/>
      <c r="Q854" s="95"/>
      <c r="R854" s="120"/>
      <c r="S854" s="95"/>
      <c r="T854" s="95"/>
      <c r="U854" s="67"/>
      <c r="AF854" s="293"/>
    </row>
    <row r="855" spans="2:32" x14ac:dyDescent="0.55000000000000004">
      <c r="AF855" s="293"/>
    </row>
    <row r="856" spans="2:32" ht="13" customHeight="1" x14ac:dyDescent="0.55000000000000004">
      <c r="E856" s="112"/>
      <c r="F856" s="113"/>
      <c r="G856" s="112" t="s">
        <v>80</v>
      </c>
      <c r="H856" s="113"/>
      <c r="I856" s="113"/>
      <c r="J856" s="113"/>
      <c r="U856" s="72"/>
      <c r="AF856" s="293"/>
    </row>
    <row r="857" spans="2:32" ht="13" customHeight="1" x14ac:dyDescent="0.55000000000000004">
      <c r="E857" s="112" t="s">
        <v>98</v>
      </c>
      <c r="F857" s="113"/>
      <c r="G857" s="296" t="s">
        <v>79</v>
      </c>
      <c r="H857" s="297"/>
      <c r="I857" s="112" t="s">
        <v>106</v>
      </c>
      <c r="J857" s="113"/>
      <c r="AF857" s="293"/>
    </row>
    <row r="858" spans="2:32" ht="13" customHeight="1" x14ac:dyDescent="0.55000000000000004">
      <c r="B858" s="129"/>
      <c r="E858" s="114" t="s">
        <v>108</v>
      </c>
      <c r="F858" s="113"/>
      <c r="G858" s="115"/>
      <c r="H858" s="115"/>
      <c r="I858" s="112" t="s">
        <v>107</v>
      </c>
      <c r="J858" s="113"/>
      <c r="AF858" s="293"/>
    </row>
    <row r="859" spans="2:32" ht="18.5" customHeight="1" x14ac:dyDescent="0.55000000000000004">
      <c r="E859" s="112" t="s">
        <v>96</v>
      </c>
      <c r="F859" s="113"/>
      <c r="G859" s="112" t="s">
        <v>97</v>
      </c>
      <c r="H859" s="113"/>
      <c r="I859" s="113"/>
      <c r="J859" s="113"/>
      <c r="AF859" s="293"/>
    </row>
    <row r="860" spans="2:32" ht="13" customHeight="1" x14ac:dyDescent="0.55000000000000004">
      <c r="E860" s="112" t="s">
        <v>98</v>
      </c>
      <c r="F860" s="113"/>
      <c r="G860" s="112" t="s">
        <v>99</v>
      </c>
      <c r="H860" s="113"/>
      <c r="I860" s="113"/>
      <c r="J860" s="113"/>
      <c r="AF860" s="293"/>
    </row>
    <row r="861" spans="2:32" ht="13" customHeight="1" x14ac:dyDescent="0.55000000000000004">
      <c r="E861" s="112" t="s">
        <v>98</v>
      </c>
      <c r="F861" s="113"/>
      <c r="G861" s="112" t="s">
        <v>100</v>
      </c>
      <c r="H861" s="113"/>
      <c r="I861" s="113"/>
      <c r="J861" s="113"/>
      <c r="AF861" s="293"/>
    </row>
    <row r="862" spans="2:32" ht="13" customHeight="1" x14ac:dyDescent="0.55000000000000004">
      <c r="E862" s="112" t="s">
        <v>101</v>
      </c>
      <c r="F862" s="113"/>
      <c r="G862" s="112" t="s">
        <v>102</v>
      </c>
      <c r="H862" s="113"/>
      <c r="I862" s="113"/>
      <c r="J862" s="113"/>
      <c r="AF862" s="293"/>
    </row>
    <row r="863" spans="2:32" ht="13" customHeight="1" x14ac:dyDescent="0.55000000000000004">
      <c r="E863" s="112" t="s">
        <v>103</v>
      </c>
      <c r="F863" s="113"/>
      <c r="G863" s="112" t="s">
        <v>104</v>
      </c>
      <c r="H863" s="113"/>
      <c r="I863" s="113"/>
      <c r="J863" s="113"/>
      <c r="AF863" s="293"/>
    </row>
    <row r="864" spans="2:32" x14ac:dyDescent="0.55000000000000004">
      <c r="AF864" s="293"/>
    </row>
    <row r="865" spans="32:32" x14ac:dyDescent="0.55000000000000004">
      <c r="AF865" s="293"/>
    </row>
    <row r="866" spans="32:32" x14ac:dyDescent="0.55000000000000004">
      <c r="AF866" s="293"/>
    </row>
    <row r="867" spans="32:32" x14ac:dyDescent="0.55000000000000004">
      <c r="AF867" s="293"/>
    </row>
    <row r="868" spans="32:32" x14ac:dyDescent="0.55000000000000004">
      <c r="AF868" s="293"/>
    </row>
    <row r="869" spans="32:32" x14ac:dyDescent="0.55000000000000004">
      <c r="AF869" s="293"/>
    </row>
    <row r="870" spans="32:32" x14ac:dyDescent="0.55000000000000004">
      <c r="AF870" s="293"/>
    </row>
    <row r="871" spans="32:32" x14ac:dyDescent="0.55000000000000004">
      <c r="AF871" s="293"/>
    </row>
    <row r="872" spans="32:32" x14ac:dyDescent="0.55000000000000004">
      <c r="AF872" s="293"/>
    </row>
  </sheetData>
  <mergeCells count="12">
    <mergeCell ref="G857:H85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58"/>
  <sheetViews>
    <sheetView topLeftCell="A6" zoomScale="96" zoomScaleNormal="96" workbookViewId="0">
      <pane xSplit="1" ySplit="2" topLeftCell="AT842" activePane="bottomRight" state="frozen"/>
      <selection activeCell="A6" sqref="A6"/>
      <selection pane="topRight" activeCell="B6" sqref="B6"/>
      <selection pane="bottomLeft" activeCell="A8" sqref="A8"/>
      <selection pane="bottomRight" activeCell="AT854" sqref="AT85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28.5"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1"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0" si="1639">+BA835+1</f>
        <v>415</v>
      </c>
      <c r="BB839" s="129">
        <v>1</v>
      </c>
      <c r="BC839" s="27">
        <f t="shared" ref="BC839:BC844" si="1640">+BC838+BB839</f>
        <v>1624</v>
      </c>
      <c r="BD839" s="237">
        <f t="shared" ref="BD839:BD850"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0"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0"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0" si="2036">+AH848-AH847</f>
        <v>-343</v>
      </c>
      <c r="AH848" s="154">
        <v>68412</v>
      </c>
      <c r="AI848" s="183">
        <f t="shared" ref="AI848:AI850"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8" customHeight="1" x14ac:dyDescent="0.55000000000000004">
      <c r="A851" s="178"/>
      <c r="B851" s="239"/>
      <c r="C851" s="153"/>
      <c r="D851" s="153"/>
      <c r="E851" s="146"/>
      <c r="F851" s="146"/>
      <c r="G851" s="146"/>
      <c r="H851" s="134"/>
      <c r="I851" s="146"/>
      <c r="J851" s="134"/>
      <c r="K851" s="42"/>
      <c r="L851" s="145"/>
      <c r="M851" s="239"/>
      <c r="N851" s="134"/>
      <c r="O851" s="134"/>
      <c r="P851" s="146"/>
      <c r="Q851" s="146"/>
      <c r="R851" s="134"/>
      <c r="S851" s="134"/>
      <c r="T851" s="146"/>
      <c r="U851" s="146"/>
      <c r="V851" s="134"/>
      <c r="W851" s="42"/>
      <c r="X851" s="147"/>
      <c r="Y851" s="5"/>
      <c r="Z851" s="75"/>
      <c r="AA851" s="229"/>
      <c r="AB851" s="229"/>
      <c r="AC851" s="230"/>
      <c r="AD851" s="182"/>
      <c r="AE851" s="242"/>
      <c r="AF851" s="154"/>
      <c r="AG851" s="183"/>
      <c r="AH851" s="154"/>
      <c r="AI851" s="183"/>
      <c r="AJ851" s="184"/>
      <c r="AK851" s="185"/>
      <c r="AL851" s="154"/>
      <c r="AM851" s="183"/>
      <c r="AN851" s="154"/>
      <c r="AO851" s="183"/>
      <c r="AP851" s="186"/>
      <c r="AQ851" s="185"/>
      <c r="AR851" s="154"/>
      <c r="AS851" s="183"/>
      <c r="AT851" s="154"/>
      <c r="AU851" s="183"/>
      <c r="AV851" s="187"/>
      <c r="AW851" s="237"/>
      <c r="AX851" s="236"/>
      <c r="AY851" s="6"/>
      <c r="AZ851" s="237"/>
      <c r="BA851" s="237"/>
      <c r="BB851" s="129"/>
      <c r="BC851" s="27"/>
      <c r="BD851" s="237"/>
      <c r="BE851" s="228"/>
      <c r="BF851" s="131"/>
      <c r="BG851" s="131"/>
      <c r="BH851" s="228"/>
      <c r="BI851" s="131"/>
      <c r="BJ851" s="1"/>
      <c r="BN851" s="1"/>
      <c r="BQ851" s="178"/>
      <c r="BX851" s="178"/>
      <c r="CB851" s="178"/>
      <c r="CF851" s="178"/>
      <c r="CH851">
        <f t="shared" si="1119"/>
        <v>0</v>
      </c>
      <c r="CI851" s="178"/>
      <c r="CK851" s="1"/>
      <c r="CL851" s="281"/>
      <c r="CM851" s="1"/>
      <c r="CN851" s="282"/>
      <c r="CO851" s="178"/>
    </row>
    <row r="852" spans="1:96" ht="18" customHeight="1" x14ac:dyDescent="0.55000000000000004">
      <c r="A852" s="178"/>
      <c r="B852" s="239"/>
      <c r="C852" s="153"/>
      <c r="D852" s="153"/>
      <c r="E852" s="146"/>
      <c r="F852" s="146"/>
      <c r="G852" s="146"/>
      <c r="H852" s="134"/>
      <c r="I852" s="146"/>
      <c r="J852" s="134"/>
      <c r="K852" s="42"/>
      <c r="L852" s="145"/>
      <c r="M852" s="146"/>
      <c r="N852" s="134"/>
      <c r="O852" s="134"/>
      <c r="P852" s="146"/>
      <c r="Q852" s="146"/>
      <c r="R852" s="134"/>
      <c r="S852" s="134"/>
      <c r="T852" s="146"/>
      <c r="U852" s="146"/>
      <c r="V852" s="134"/>
      <c r="W852" s="42"/>
      <c r="X852" s="147"/>
      <c r="Y852" s="5"/>
      <c r="Z852" s="75"/>
      <c r="AA852" s="229"/>
      <c r="AB852" s="229"/>
      <c r="AC852" s="230"/>
      <c r="AD852" s="182"/>
      <c r="AE852" s="242"/>
      <c r="AF852" s="154"/>
      <c r="AG852" s="183"/>
      <c r="AH852" s="154"/>
      <c r="AI852" s="183"/>
      <c r="AJ852" s="184"/>
      <c r="AK852" s="185"/>
      <c r="AL852" s="154"/>
      <c r="AM852" s="183"/>
      <c r="AN852" s="154"/>
      <c r="AO852" s="183"/>
      <c r="AP852" s="186"/>
      <c r="AQ852" s="185"/>
      <c r="AR852" s="154"/>
      <c r="AS852" s="183"/>
      <c r="AT852" s="154"/>
      <c r="AU852" s="183"/>
      <c r="AV852" s="187"/>
      <c r="AW852" s="237"/>
      <c r="AX852" s="236"/>
      <c r="AY852" s="6"/>
      <c r="AZ852" s="237"/>
      <c r="BA852" s="237"/>
      <c r="BB852" s="129"/>
      <c r="BC852" s="27"/>
      <c r="BD852" s="237"/>
      <c r="BE852" s="228"/>
      <c r="BF852" s="131"/>
      <c r="BG852" s="131"/>
      <c r="BH852" s="228"/>
      <c r="BI852" s="131"/>
      <c r="BJ852" s="1"/>
      <c r="BN852" s="1"/>
      <c r="BQ852" s="178"/>
      <c r="BX852" s="178"/>
      <c r="CB852" s="178"/>
      <c r="CF852" s="178"/>
      <c r="CI852" s="178"/>
      <c r="CK852" s="1"/>
      <c r="CL852" s="281"/>
      <c r="CM852" s="1"/>
      <c r="CN852" s="282"/>
      <c r="CO852" s="178"/>
    </row>
    <row r="853" spans="1:96" ht="7" customHeight="1" thickBot="1" x14ac:dyDescent="0.6">
      <c r="A853" s="66"/>
      <c r="B853" s="145"/>
      <c r="C853" s="153"/>
      <c r="D853" s="146"/>
      <c r="E853" s="146"/>
      <c r="F853" s="146"/>
      <c r="G853" s="146"/>
      <c r="H853" s="134"/>
      <c r="I853" s="146"/>
      <c r="J853" s="134"/>
      <c r="K853" s="147"/>
      <c r="L853" s="145"/>
      <c r="M853" s="146"/>
      <c r="N853" s="134"/>
      <c r="O853" s="134"/>
      <c r="P853" s="146"/>
      <c r="Q853" s="146"/>
      <c r="R853" s="134"/>
      <c r="S853" s="134"/>
      <c r="T853" s="146"/>
      <c r="U853" s="146"/>
      <c r="V853" s="134"/>
      <c r="W853" s="42"/>
      <c r="X853" s="147"/>
      <c r="Z853" s="66"/>
      <c r="AA853" s="64"/>
      <c r="AB853" s="64"/>
      <c r="AC853" s="64"/>
      <c r="AD853" s="182"/>
      <c r="AE853" s="242"/>
      <c r="AF853" s="154"/>
      <c r="AG853" s="183"/>
      <c r="AH853" s="154"/>
      <c r="AI853" s="183"/>
      <c r="AJ853" s="184"/>
      <c r="AK853" s="185"/>
      <c r="AL853" s="154"/>
      <c r="AM853" s="183"/>
      <c r="AN853" s="154"/>
      <c r="AO853" s="183"/>
      <c r="AP853" s="186"/>
      <c r="AQ853" s="185"/>
      <c r="AR853" s="154"/>
      <c r="AS853" s="183"/>
      <c r="AT853" s="154"/>
      <c r="AU853" s="183"/>
      <c r="AV853" s="187"/>
    </row>
    <row r="854" spans="1:96" x14ac:dyDescent="0.55000000000000004">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AE854">
        <f>SUM(AD443:AD448)</f>
        <v>190</v>
      </c>
      <c r="AY854" s="45" t="s">
        <v>474</v>
      </c>
      <c r="BB854" s="45" t="s">
        <v>473</v>
      </c>
      <c r="BV854">
        <f>SUM(BV442:BV853)</f>
        <v>316924</v>
      </c>
    </row>
    <row r="855" spans="1:96" x14ac:dyDescent="0.55000000000000004">
      <c r="B855">
        <f>SUM(B554:B584)</f>
        <v>832</v>
      </c>
      <c r="AI855" s="258">
        <f>SUM(AI189:AI558)</f>
        <v>205</v>
      </c>
      <c r="AJ855">
        <f>SUM(AI797:AI852)</f>
        <v>8492</v>
      </c>
      <c r="AY855" s="45">
        <f>SUM(AY359:AY413)</f>
        <v>69</v>
      </c>
      <c r="BB855" s="45">
        <f>SUM(BB374:BB413)</f>
        <v>941</v>
      </c>
    </row>
    <row r="856" spans="1:96" x14ac:dyDescent="0.55000000000000004">
      <c r="L856">
        <f>SUM(L97:L855)</f>
        <v>545348</v>
      </c>
      <c r="P856">
        <f>SUM(P97:P855)</f>
        <v>16339</v>
      </c>
      <c r="AD856">
        <f>SUM(AD188:AD194)</f>
        <v>82</v>
      </c>
      <c r="AJ856">
        <f>SUM(AI797:AI827)</f>
        <v>7081</v>
      </c>
      <c r="AY856" s="45" t="s">
        <v>685</v>
      </c>
    </row>
    <row r="857" spans="1:96" ht="15" customHeight="1" x14ac:dyDescent="0.55000000000000004">
      <c r="A857" s="129"/>
      <c r="D857">
        <f>SUM(B229:B259)</f>
        <v>435</v>
      </c>
      <c r="Z857" s="129"/>
      <c r="AA857" s="129"/>
      <c r="AB857" s="129"/>
      <c r="AC857" s="129"/>
      <c r="AF857">
        <f>SUM(AD188:AD558)</f>
        <v>10740</v>
      </c>
      <c r="AY857" s="45">
        <f>SUM(AY581:AY853)</f>
        <v>343</v>
      </c>
    </row>
    <row r="858" spans="1:96" x14ac:dyDescent="0.55000000000000004">
      <c r="AB858" s="45" t="s">
        <v>827</v>
      </c>
      <c r="AD858" s="45">
        <f>SUM(AD810:AD816)</f>
        <v>17671</v>
      </c>
      <c r="AE858" s="45"/>
      <c r="AF858" s="45"/>
      <c r="AG858" s="45"/>
      <c r="AH858" s="45"/>
      <c r="AI858" s="45">
        <f>SUM(AI810:AI816)</f>
        <v>1903</v>
      </c>
      <c r="AR858">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24"/>
  <sheetViews>
    <sheetView zoomScaleNormal="100" workbookViewId="0">
      <pane xSplit="3" ySplit="1" topLeftCell="Q603" activePane="bottomRight" state="frozen"/>
      <selection pane="topRight" activeCell="C1" sqref="C1"/>
      <selection pane="bottomLeft" activeCell="A2" sqref="A2"/>
      <selection pane="bottomRight" activeCell="Z614" sqref="Z61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3"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8"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8"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8"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8"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8"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8" ht="17.5" customHeight="1" x14ac:dyDescent="0.55000000000000004">
      <c r="B614" s="264"/>
      <c r="C614" s="1"/>
      <c r="J614" s="264"/>
      <c r="AG614" s="1"/>
      <c r="AH614" s="265"/>
      <c r="AI614" s="265"/>
      <c r="AK614" s="265"/>
    </row>
    <row r="615" spans="2:38" ht="17.5" customHeight="1" x14ac:dyDescent="0.55000000000000004">
      <c r="B615" s="264"/>
      <c r="C615" s="1"/>
      <c r="E615" s="292"/>
      <c r="J615" s="264"/>
      <c r="AG615" s="1"/>
      <c r="AH615" s="265"/>
      <c r="AI615" s="265"/>
    </row>
    <row r="616" spans="2:38" x14ac:dyDescent="0.55000000000000004">
      <c r="B616" s="239"/>
      <c r="C616" s="1"/>
      <c r="AG616" s="277">
        <v>1</v>
      </c>
    </row>
    <row r="617" spans="2:38" s="263" customFormat="1" ht="5" customHeight="1" x14ac:dyDescent="0.55000000000000004">
      <c r="B617" s="262"/>
      <c r="C617" s="261"/>
      <c r="AF617" s="5"/>
    </row>
    <row r="618" spans="2:38" ht="5.5" customHeight="1" x14ac:dyDescent="0.55000000000000004">
      <c r="B618" s="255"/>
      <c r="C618" s="1"/>
    </row>
    <row r="619" spans="2:38" x14ac:dyDescent="0.55000000000000004">
      <c r="B619">
        <f>SUM(B2:B618)</f>
        <v>15760</v>
      </c>
      <c r="C619" s="1" t="s">
        <v>348</v>
      </c>
      <c r="D619" s="27">
        <f t="shared" ref="D619:J619" si="174">SUM(D2:D618)</f>
        <v>4067</v>
      </c>
      <c r="E619" s="27">
        <f t="shared" si="174"/>
        <v>3502</v>
      </c>
      <c r="F619" s="27">
        <f t="shared" si="174"/>
        <v>1209</v>
      </c>
      <c r="G619">
        <f t="shared" si="174"/>
        <v>935</v>
      </c>
      <c r="H619">
        <f t="shared" si="174"/>
        <v>1470</v>
      </c>
      <c r="I619" s="27">
        <f t="shared" si="174"/>
        <v>877</v>
      </c>
      <c r="J619" s="27">
        <f t="shared" si="174"/>
        <v>3700</v>
      </c>
      <c r="K619">
        <f t="shared" ref="K619:AE619" si="175">SUM(K2:K618)</f>
        <v>529</v>
      </c>
      <c r="L619">
        <f t="shared" si="175"/>
        <v>14</v>
      </c>
      <c r="M619">
        <f t="shared" si="175"/>
        <v>37</v>
      </c>
      <c r="N619">
        <f t="shared" si="175"/>
        <v>107</v>
      </c>
      <c r="O619" s="27">
        <f t="shared" si="175"/>
        <v>371</v>
      </c>
      <c r="P619">
        <f t="shared" si="175"/>
        <v>18</v>
      </c>
      <c r="Q619">
        <f t="shared" si="175"/>
        <v>26</v>
      </c>
      <c r="R619">
        <f t="shared" si="175"/>
        <v>206</v>
      </c>
      <c r="S619">
        <f t="shared" si="175"/>
        <v>44</v>
      </c>
      <c r="T619">
        <f t="shared" si="175"/>
        <v>120</v>
      </c>
      <c r="U619">
        <f t="shared" si="175"/>
        <v>132</v>
      </c>
      <c r="V619">
        <f t="shared" si="175"/>
        <v>189</v>
      </c>
      <c r="W619">
        <f t="shared" si="175"/>
        <v>6</v>
      </c>
      <c r="X619">
        <f t="shared" si="175"/>
        <v>58</v>
      </c>
      <c r="Y619">
        <f t="shared" si="175"/>
        <v>174</v>
      </c>
      <c r="Z619">
        <f t="shared" si="175"/>
        <v>160</v>
      </c>
      <c r="AA619">
        <f t="shared" si="175"/>
        <v>1</v>
      </c>
      <c r="AB619">
        <f t="shared" si="175"/>
        <v>375</v>
      </c>
      <c r="AC619">
        <f t="shared" si="175"/>
        <v>68</v>
      </c>
      <c r="AD619">
        <f t="shared" si="175"/>
        <v>532</v>
      </c>
      <c r="AE619">
        <f t="shared" si="175"/>
        <v>533</v>
      </c>
      <c r="AL619" s="265"/>
    </row>
    <row r="620" spans="2:38" x14ac:dyDescent="0.55000000000000004">
      <c r="C620" s="1"/>
    </row>
    <row r="621" spans="2:38" ht="5" customHeight="1" x14ac:dyDescent="0.55000000000000004">
      <c r="C621" s="1"/>
    </row>
    <row r="624" spans="2:38" x14ac:dyDescent="0.55000000000000004">
      <c r="B624" s="239"/>
      <c r="K6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2" zoomScale="70" zoomScaleNormal="70" workbookViewId="0">
      <selection activeCell="V8" sqref="V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58"/>
  <sheetViews>
    <sheetView topLeftCell="A2" workbookViewId="0">
      <pane xSplit="2" ySplit="2" topLeftCell="C648" activePane="bottomRight" state="frozen"/>
      <selection activeCell="O24" sqref="O24"/>
      <selection pane="topRight" activeCell="O24" sqref="O24"/>
      <selection pane="bottomLeft" activeCell="O24" sqref="O24"/>
      <selection pane="bottomRight" activeCell="G655" sqref="G65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54" si="223">+A624+1</f>
        <v>627</v>
      </c>
      <c r="B625" s="248"/>
      <c r="C625" s="45"/>
      <c r="D625" t="s">
        <v>847</v>
      </c>
      <c r="E625">
        <v>24</v>
      </c>
      <c r="F625">
        <f t="shared" ref="F625:F654"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B655" s="248"/>
      <c r="C655" s="45"/>
      <c r="G655" s="1"/>
      <c r="H655" s="129"/>
      <c r="I655" s="247"/>
      <c r="J655" s="129"/>
      <c r="K655" s="252"/>
      <c r="L655" s="275"/>
      <c r="M655" s="5"/>
      <c r="N655" s="252"/>
      <c r="O655" s="129"/>
      <c r="P655" s="129"/>
      <c r="Q655" s="6"/>
      <c r="R655" s="276"/>
      <c r="S655" s="238"/>
      <c r="T655" s="253"/>
      <c r="U655" s="278"/>
      <c r="V655" s="5"/>
      <c r="W655" s="27"/>
      <c r="X655" s="253"/>
      <c r="Y655" s="5"/>
      <c r="Z655" s="250"/>
    </row>
    <row r="656" spans="1:26" x14ac:dyDescent="0.55000000000000004">
      <c r="B656" s="248"/>
      <c r="C656" s="45"/>
      <c r="G656" s="1"/>
      <c r="H656" s="128"/>
      <c r="I656" s="285"/>
      <c r="J656" s="128"/>
      <c r="K656" s="286"/>
      <c r="L656" s="287"/>
      <c r="M656" s="285"/>
      <c r="N656" s="286"/>
      <c r="O656" s="128"/>
      <c r="P656" s="285"/>
      <c r="Q656" s="288"/>
      <c r="R656" s="289"/>
      <c r="S656" s="288"/>
      <c r="T656" s="128"/>
      <c r="U656" s="290"/>
      <c r="V656" s="285"/>
      <c r="W656" s="285"/>
      <c r="X656" s="128"/>
      <c r="Y656" s="285"/>
      <c r="Z656" s="128"/>
    </row>
    <row r="657" spans="8:26" ht="7.5" customHeight="1" x14ac:dyDescent="0.55000000000000004">
      <c r="H657" s="285"/>
      <c r="I657" s="285"/>
      <c r="J657" s="285"/>
      <c r="K657" s="285"/>
      <c r="L657" s="291"/>
      <c r="M657" s="285"/>
      <c r="N657" s="285"/>
      <c r="O657" s="285"/>
      <c r="P657" s="285"/>
      <c r="Q657" s="285"/>
      <c r="R657" s="291"/>
      <c r="S657" s="285"/>
      <c r="T657" s="285"/>
      <c r="U657" s="285"/>
      <c r="V657" s="285"/>
      <c r="W657" s="285"/>
      <c r="X657" s="128"/>
      <c r="Y657" s="285"/>
      <c r="Z657" s="128"/>
    </row>
    <row r="658" spans="8:26" x14ac:dyDescent="0.55000000000000004">
      <c r="H658" s="285"/>
      <c r="I658" s="285"/>
      <c r="J658" s="285"/>
      <c r="K658" s="285"/>
      <c r="L658" s="291"/>
      <c r="M658" s="285"/>
      <c r="N658" s="285"/>
      <c r="O658" s="285"/>
      <c r="P658" s="285"/>
      <c r="Q658" s="285"/>
      <c r="R658" s="291"/>
      <c r="S658" s="285"/>
      <c r="T658" s="285"/>
      <c r="U658" s="285"/>
      <c r="V658" s="285"/>
      <c r="W658" s="285"/>
      <c r="X658" s="128"/>
      <c r="Y658" s="285"/>
      <c r="Z65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2022-04-24T05:08:32Z</dcterms:modified>
</cp:coreProperties>
</file>