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E15B7BCD-06E4-4C2B-AD64-AFE466E44518}"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839" i="5" l="1"/>
  <c r="CH839" i="5" s="1"/>
  <c r="AI839" i="5"/>
  <c r="CN839" i="5" s="1"/>
  <c r="AQ839" i="5"/>
  <c r="CP839" i="5" s="1"/>
  <c r="AM839" i="5"/>
  <c r="AU839" i="5"/>
  <c r="CQ839" i="5" s="1"/>
  <c r="AS839" i="5"/>
  <c r="CR839" i="5" s="1"/>
  <c r="AF840" i="2"/>
  <c r="AE840" i="2"/>
  <c r="AB840" i="2"/>
  <c r="AA840" i="2"/>
  <c r="Z840" i="2"/>
  <c r="Y840" i="2"/>
  <c r="X840" i="2"/>
  <c r="W840" i="2"/>
  <c r="P840" i="2"/>
  <c r="O840" i="2"/>
  <c r="M840" i="2"/>
  <c r="K840" i="2"/>
  <c r="H840" i="2"/>
  <c r="CO839" i="5"/>
  <c r="CM839" i="5"/>
  <c r="CK839" i="5"/>
  <c r="CI839" i="5"/>
  <c r="CF839" i="5"/>
  <c r="CE839" i="5"/>
  <c r="CD839" i="5"/>
  <c r="CC839" i="5"/>
  <c r="CB839" i="5"/>
  <c r="CA839" i="5"/>
  <c r="BZ839" i="5"/>
  <c r="BY839" i="5"/>
  <c r="BX839" i="5"/>
  <c r="BT839" i="5"/>
  <c r="BS839" i="5"/>
  <c r="BR839" i="5"/>
  <c r="BQ839" i="5"/>
  <c r="BM839" i="5"/>
  <c r="BL839" i="5"/>
  <c r="BP839" i="5" s="1"/>
  <c r="BH839" i="5"/>
  <c r="BF839" i="5"/>
  <c r="BE839" i="5"/>
  <c r="BJ839" i="5" s="1"/>
  <c r="BN839" i="5" s="1"/>
  <c r="BD839" i="5"/>
  <c r="BC839" i="5"/>
  <c r="BA839" i="5"/>
  <c r="AZ839" i="5"/>
  <c r="AX839" i="5"/>
  <c r="AW839" i="5"/>
  <c r="AD839" i="5"/>
  <c r="AE839" i="5" s="1"/>
  <c r="AC839" i="5"/>
  <c r="AB839" i="5"/>
  <c r="AA839" i="5"/>
  <c r="Z839" i="5"/>
  <c r="Y839" i="5"/>
  <c r="C839" i="5"/>
  <c r="D839" i="5" s="1"/>
  <c r="AJ602" i="7"/>
  <c r="AI602" i="7"/>
  <c r="AG602" i="7"/>
  <c r="AK601" i="7"/>
  <c r="AH601" i="7" s="1"/>
  <c r="AJ601" i="7"/>
  <c r="AI601" i="7"/>
  <c r="AG601" i="7"/>
  <c r="J602" i="7"/>
  <c r="B602" i="7" s="1"/>
  <c r="AK602" i="7" s="1"/>
  <c r="AH602" i="7" s="1"/>
  <c r="Y643" i="6"/>
  <c r="Z643" i="6" s="1"/>
  <c r="V643" i="6"/>
  <c r="X643" i="6" s="1"/>
  <c r="U643" i="6"/>
  <c r="T643" i="6"/>
  <c r="S643" i="6"/>
  <c r="R643" i="6"/>
  <c r="N643" i="6"/>
  <c r="L643" i="6"/>
  <c r="K643" i="6"/>
  <c r="I643" i="6"/>
  <c r="W643" i="6" s="1"/>
  <c r="F643" i="6"/>
  <c r="A643" i="6"/>
  <c r="P845" i="5"/>
  <c r="AF839" i="2"/>
  <c r="AE839" i="2"/>
  <c r="AA839" i="2"/>
  <c r="Z839" i="2"/>
  <c r="X839" i="2"/>
  <c r="W839" i="2"/>
  <c r="P839" i="2"/>
  <c r="O608" i="7"/>
  <c r="G608" i="7"/>
  <c r="J601" i="7"/>
  <c r="B601" i="7" s="1"/>
  <c r="Y642" i="6"/>
  <c r="V642" i="6"/>
  <c r="U642" i="6"/>
  <c r="CO838" i="5"/>
  <c r="CM838" i="5"/>
  <c r="CK838" i="5"/>
  <c r="CI838" i="5"/>
  <c r="CG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AC838" i="5"/>
  <c r="AB838" i="5"/>
  <c r="AA838" i="5"/>
  <c r="Z838" i="5"/>
  <c r="BE838" i="5" s="1"/>
  <c r="BJ838" i="5" s="1"/>
  <c r="BN838" i="5" s="1"/>
  <c r="AF838" i="2"/>
  <c r="AE838" i="2"/>
  <c r="AA838" i="2"/>
  <c r="Z838" i="2"/>
  <c r="X838" i="2"/>
  <c r="W838" i="2"/>
  <c r="P838" i="2"/>
  <c r="AF837" i="2"/>
  <c r="AE837" i="2"/>
  <c r="AA837" i="2"/>
  <c r="Z837" i="2"/>
  <c r="X837" i="2"/>
  <c r="W837" i="2"/>
  <c r="P837" i="2"/>
  <c r="CL839" i="5" l="1"/>
  <c r="BV839" i="5"/>
  <c r="BW839" i="5" s="1"/>
  <c r="CG839" i="5"/>
  <c r="BK839" i="5"/>
  <c r="BI839" i="5"/>
  <c r="BG839" i="5" s="1"/>
  <c r="CJ839" i="5"/>
  <c r="I840" i="2"/>
  <c r="BO839" i="5"/>
  <c r="BK838" i="5"/>
  <c r="CN838" i="5"/>
  <c r="BV838" i="5"/>
  <c r="CL838" i="5"/>
  <c r="AU837" i="5" l="1"/>
  <c r="CQ837" i="5" s="1"/>
  <c r="AS837" i="5"/>
  <c r="CR837" i="5" s="1"/>
  <c r="AQ837" i="5"/>
  <c r="CP837" i="5" s="1"/>
  <c r="AM837" i="5"/>
  <c r="AI837" i="5"/>
  <c r="CN837" i="5" s="1"/>
  <c r="AG837" i="5"/>
  <c r="CH837" i="5" s="1"/>
  <c r="AD837" i="5"/>
  <c r="AC837" i="5"/>
  <c r="AB837" i="5"/>
  <c r="AA837" i="5"/>
  <c r="Z837" i="5"/>
  <c r="CO837" i="5"/>
  <c r="CM837" i="5"/>
  <c r="CK837" i="5"/>
  <c r="CI837" i="5"/>
  <c r="CF837" i="5"/>
  <c r="CE837" i="5"/>
  <c r="CD837" i="5"/>
  <c r="CC837" i="5"/>
  <c r="CB837" i="5"/>
  <c r="CA837" i="5"/>
  <c r="BZ837" i="5"/>
  <c r="BY837" i="5"/>
  <c r="BX837" i="5"/>
  <c r="BT837" i="5"/>
  <c r="BS837" i="5"/>
  <c r="BR837" i="5"/>
  <c r="BQ837" i="5"/>
  <c r="BM837" i="5"/>
  <c r="BL837" i="5"/>
  <c r="BK837" i="5"/>
  <c r="BH837" i="5"/>
  <c r="BF837" i="5"/>
  <c r="BE837" i="5"/>
  <c r="BJ837" i="5" s="1"/>
  <c r="BN837" i="5" s="1"/>
  <c r="AX837" i="5"/>
  <c r="AJ600" i="7"/>
  <c r="AI600" i="7"/>
  <c r="AG600" i="7"/>
  <c r="J600" i="7"/>
  <c r="B600" i="7" s="1"/>
  <c r="AK600" i="7" s="1"/>
  <c r="Y641" i="6"/>
  <c r="V641" i="6"/>
  <c r="U641" i="6"/>
  <c r="AH600" i="7" l="1"/>
  <c r="CL837" i="5"/>
  <c r="BV837" i="5"/>
  <c r="CG837" i="5"/>
  <c r="CJ837" i="5"/>
  <c r="Y640" i="6"/>
  <c r="V640" i="6"/>
  <c r="U640" i="6"/>
  <c r="AJ599" i="7"/>
  <c r="AI599" i="7"/>
  <c r="AG599" i="7"/>
  <c r="J599" i="7"/>
  <c r="AJ598" i="7"/>
  <c r="AI598" i="7"/>
  <c r="AG598" i="7"/>
  <c r="J598" i="7"/>
  <c r="B598" i="7" s="1"/>
  <c r="AK598" i="7" s="1"/>
  <c r="AH598" i="7" s="1"/>
  <c r="B599" i="7" l="1"/>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K835" i="5"/>
  <c r="CI835" i="5"/>
  <c r="CF835" i="5"/>
  <c r="CE835" i="5"/>
  <c r="CD835" i="5"/>
  <c r="CC835" i="5"/>
  <c r="CB835" i="5"/>
  <c r="CA835" i="5"/>
  <c r="BZ835" i="5"/>
  <c r="BY835" i="5"/>
  <c r="BX835" i="5"/>
  <c r="BT835" i="5"/>
  <c r="BS835" i="5"/>
  <c r="BR835" i="5"/>
  <c r="BQ835" i="5"/>
  <c r="BM835" i="5"/>
  <c r="BL835" i="5"/>
  <c r="BK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E835" i="5" l="1"/>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7" i="7" l="1"/>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47"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47"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40"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44" i="5" l="1"/>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47"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44"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46" i="5"/>
  <c r="AS581" i="5"/>
  <c r="CR581" i="5" s="1"/>
  <c r="AG581" i="5"/>
  <c r="CH581" i="5" s="1"/>
  <c r="X60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0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0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0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43" i="5" s="1"/>
  <c r="CG443" i="5"/>
  <c r="AE84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44" i="5"/>
  <c r="CI378" i="5" l="1"/>
  <c r="CF378" i="5"/>
  <c r="CE378" i="5"/>
  <c r="CD378" i="5"/>
  <c r="CC378" i="5"/>
  <c r="CB378" i="5"/>
  <c r="CA378" i="5"/>
  <c r="BZ378" i="5"/>
  <c r="BY378" i="5"/>
  <c r="BX378" i="5"/>
  <c r="BT378" i="5"/>
  <c r="BS378" i="5"/>
  <c r="BR378" i="5"/>
  <c r="BQ378" i="5"/>
  <c r="BL378" i="5"/>
  <c r="BM378" i="5"/>
  <c r="BH378" i="5"/>
  <c r="BF378" i="5"/>
  <c r="BB844"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08" i="7"/>
  <c r="AD608" i="7"/>
  <c r="AB608" i="7"/>
  <c r="Y608" i="7"/>
  <c r="N608" i="7"/>
  <c r="E608"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13"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4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44"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46" i="5"/>
  <c r="AD84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4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D825" i="5"/>
  <c r="BI825" i="5"/>
  <c r="BG825" i="5" s="1"/>
  <c r="W437" i="6"/>
  <c r="I438" i="6"/>
  <c r="H327" i="2"/>
  <c r="Y326" i="2"/>
  <c r="M299" i="2"/>
  <c r="AB298" i="2"/>
  <c r="I298" i="2"/>
  <c r="D838" i="5" l="1"/>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08" i="7"/>
  <c r="T608" i="7"/>
  <c r="R608" i="7"/>
  <c r="Z608" i="7"/>
  <c r="AC60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Y839" i="2" l="1"/>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08" i="7"/>
  <c r="AJ371" i="7"/>
  <c r="S608" i="7"/>
  <c r="B371" i="7"/>
  <c r="AK371" i="7" s="1"/>
  <c r="AH371" i="7" s="1"/>
  <c r="U608"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08" i="7"/>
  <c r="K608" i="7"/>
  <c r="AJ392" i="7"/>
  <c r="I608"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AB839" i="2" l="1"/>
  <c r="I839" i="2"/>
  <c r="AB838" i="2"/>
  <c r="I838" i="2"/>
  <c r="AB837" i="2"/>
  <c r="I837" i="2"/>
  <c r="W559" i="6"/>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08" i="7"/>
  <c r="J608" i="7"/>
  <c r="AJ536" i="7"/>
  <c r="H608" i="7"/>
  <c r="AI536" i="7"/>
  <c r="B536" i="7"/>
  <c r="AK536" i="7" s="1"/>
  <c r="L608"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08" i="7"/>
  <c r="D608"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s="1"/>
</calcChain>
</file>

<file path=xl/sharedStrings.xml><?xml version="1.0" encoding="utf-8"?>
<sst xmlns="http://schemas.openxmlformats.org/spreadsheetml/2006/main" count="1166" uniqueCount="866">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</sst>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国家衛健委発表に基づく感染状況!$AE$374:$AE$842</c:f>
              <c:numCache>
                <c:formatCode>m"月"d"日"</c:formatCode>
                <c:ptCount val="46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numCache>
            </c:numRef>
          </c:cat>
          <c:val>
            <c:numRef>
              <c:f>国家衛健委発表に基づく感染状況!$AF$374:$AF$842</c:f>
              <c:numCache>
                <c:formatCode>#,##0_);[Red]\(#,##0\)</c:formatCode>
                <c:ptCount val="46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香港マカオ台湾の患者・海外輸入症例・無症状病原体保有者!$CK$189:$CK$842</c:f>
              <c:numCache>
                <c:formatCode>m"月"d"日"</c:formatCode>
                <c:ptCount val="6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numCache>
            </c:numRef>
          </c:cat>
          <c:val>
            <c:numRef>
              <c:f>香港マカオ台湾の患者・海外輸入症例・無症状病原体保有者!$CL$189:$CL$842</c:f>
              <c:numCache>
                <c:formatCode>General</c:formatCode>
                <c:ptCount val="65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省市別輸入症例数変化!$C$2:$C$605</c:f>
              <c:numCache>
                <c:formatCode>m"月"d"日"</c:formatCode>
                <c:ptCount val="6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省市別輸入症例数変化!$D$2:$D$605</c:f>
              <c:numCache>
                <c:formatCode>General</c:formatCode>
                <c:ptCount val="60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省市別輸入症例数変化!$C$2:$C$605</c:f>
              <c:numCache>
                <c:formatCode>m"月"d"日"</c:formatCode>
                <c:ptCount val="6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省市別輸入症例数変化!$E$2:$E$605</c:f>
              <c:numCache>
                <c:formatCode>General</c:formatCode>
                <c:ptCount val="60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省市別輸入症例数変化!$C$2:$C$605</c:f>
              <c:numCache>
                <c:formatCode>m"月"d"日"</c:formatCode>
                <c:ptCount val="6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省市別輸入症例数変化!$F$2:$F$605</c:f>
              <c:numCache>
                <c:formatCode>General</c:formatCode>
                <c:ptCount val="60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省市別輸入症例数変化!$C$2:$C$605</c:f>
              <c:numCache>
                <c:formatCode>m"月"d"日"</c:formatCode>
                <c:ptCount val="6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省市別輸入症例数変化!$G$2:$G$605</c:f>
              <c:numCache>
                <c:formatCode>General</c:formatCode>
                <c:ptCount val="60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省市別輸入症例数変化!$C$2:$C$605</c:f>
              <c:numCache>
                <c:formatCode>m"月"d"日"</c:formatCode>
                <c:ptCount val="6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省市別輸入症例数変化!$H$2:$H$605</c:f>
              <c:numCache>
                <c:formatCode>General</c:formatCode>
                <c:ptCount val="60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省市別輸入症例数変化!$C$2:$C$605</c:f>
              <c:numCache>
                <c:formatCode>m"月"d"日"</c:formatCode>
                <c:ptCount val="6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省市別輸入症例数変化!$I$2:$I$605</c:f>
              <c:numCache>
                <c:formatCode>General</c:formatCode>
                <c:ptCount val="60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省市別輸入症例数変化!$C$2:$C$605</c:f>
              <c:numCache>
                <c:formatCode>m"月"d"日"</c:formatCode>
                <c:ptCount val="6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省市別輸入症例数変化!$J$2:$J$605</c:f>
              <c:numCache>
                <c:formatCode>0_);[Red]\(0\)</c:formatCode>
                <c:ptCount val="60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香港マカオ台湾の患者・海外輸入症例・無症状病原体保有者!$BR$29:$BR$842</c:f>
              <c:numCache>
                <c:formatCode>General</c:formatCode>
                <c:ptCount val="81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香港マカオ台湾の患者・海外輸入症例・無症状病原体保有者!$BS$29:$BS$842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香港マカオ台湾の患者・海外輸入症例・無症状病原体保有者!$BT$29:$BT$842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2952587673623983"/>
          <c:y val="0.19247389743236254"/>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香港マカオ台湾の患者・海外輸入症例・無症状病原体保有者!$AX$169:$AX$842</c:f>
              <c:numCache>
                <c:formatCode>m"月"d"日"</c:formatCode>
                <c:ptCount val="6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numCache>
            </c:numRef>
          </c:cat>
          <c:val>
            <c:numRef>
              <c:f>香港マカオ台湾の患者・海外輸入症例・無症状病原体保有者!$AY$169:$AY$842</c:f>
              <c:numCache>
                <c:formatCode>General</c:formatCode>
                <c:ptCount val="67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香港マカオ台湾の患者・海外輸入症例・無症状病原体保有者!$AX$169:$AX$842</c:f>
              <c:numCache>
                <c:formatCode>m"月"d"日"</c:formatCode>
                <c:ptCount val="6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numCache>
            </c:numRef>
          </c:cat>
          <c:val>
            <c:numRef>
              <c:f>香港マカオ台湾の患者・海外輸入症例・無症状病原体保有者!$BB$169:$BB$842</c:f>
              <c:numCache>
                <c:formatCode>General</c:formatCode>
                <c:ptCount val="67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香港マカオ台湾の患者・海外輸入症例・無症状病原体保有者!$AX$169:$AX$842</c:f>
              <c:numCache>
                <c:formatCode>m"月"d"日"</c:formatCode>
                <c:ptCount val="6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numCache>
            </c:numRef>
          </c:cat>
          <c:val>
            <c:numRef>
              <c:f>香港マカオ台湾の患者・海外輸入症例・無症状病原体保有者!$AZ$169:$AZ$842</c:f>
              <c:numCache>
                <c:formatCode>General</c:formatCode>
                <c:ptCount val="67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香港マカオ台湾の患者・海外輸入症例・無症状病原体保有者!$AX$169:$AX$842</c:f>
              <c:numCache>
                <c:formatCode>m"月"d"日"</c:formatCode>
                <c:ptCount val="6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numCache>
            </c:numRef>
          </c:cat>
          <c:val>
            <c:numRef>
              <c:f>香港マカオ台湾の患者・海外輸入症例・無症状病原体保有者!$BC$169:$BC$842</c:f>
              <c:numCache>
                <c:formatCode>General</c:formatCode>
                <c:ptCount val="67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国家衛健委発表に基づく感染状況!$X$27:$X$843</c:f>
              <c:numCache>
                <c:formatCode>#,##0_);[Red]\(#,##0\)</c:formatCode>
                <c:ptCount val="8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国家衛健委発表に基づく感染状況!$Y$27:$Y$843</c:f>
              <c:numCache>
                <c:formatCode>General</c:formatCode>
                <c:ptCount val="8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国家衛健委発表に基づく感染状況!$AA$27:$AA$843</c:f>
              <c:numCache>
                <c:formatCode>General</c:formatCode>
                <c:ptCount val="8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国家衛健委発表に基づく感染状況!$AB$27:$AB$843</c:f>
              <c:numCache>
                <c:formatCode>General</c:formatCode>
                <c:ptCount val="8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国家衛健委発表に基づく感染状況!$X$27:$X$843</c:f>
              <c:numCache>
                <c:formatCode>#,##0_);[Red]\(#,##0\)</c:formatCode>
                <c:ptCount val="8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国家衛健委発表に基づく感染状況!$Y$27:$Y$843</c:f>
              <c:numCache>
                <c:formatCode>General</c:formatCode>
                <c:ptCount val="8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国家衛健委発表に基づく感染状況!$AA$27:$AA$843</c:f>
              <c:numCache>
                <c:formatCode>General</c:formatCode>
                <c:ptCount val="8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国家衛健委発表に基づく感染状況!$AB$27:$AB$843</c:f>
              <c:numCache>
                <c:formatCode>General</c:formatCode>
                <c:ptCount val="8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国家衛健委発表に基づく感染状況!$X$27:$X$843</c:f>
              <c:numCache>
                <c:formatCode>#,##0_);[Red]\(#,##0\)</c:formatCode>
                <c:ptCount val="8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国家衛健委発表に基づく感染状況!$Y$27:$Y$843</c:f>
              <c:numCache>
                <c:formatCode>General</c:formatCode>
                <c:ptCount val="8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国家衛健委発表に基づく感染状況!$AA$27:$AA$843</c:f>
              <c:numCache>
                <c:formatCode>General</c:formatCode>
                <c:ptCount val="8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国家衛健委発表に基づく感染状況!$AB$27:$AB$843</c:f>
              <c:numCache>
                <c:formatCode>General</c:formatCode>
                <c:ptCount val="8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国家衛健委発表に基づく感染状況!$X$27:$X$843</c:f>
              <c:numCache>
                <c:formatCode>#,##0_);[Red]\(#,##0\)</c:formatCode>
                <c:ptCount val="8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国家衛健委発表に基づく感染状況!$Y$27:$Y$843</c:f>
              <c:numCache>
                <c:formatCode>General</c:formatCode>
                <c:ptCount val="8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香港マカオ台湾の患者・海外輸入症例・無症状病原体保有者!$CO$485:$CO$842</c:f>
              <c:numCache>
                <c:formatCode>m"月"d"日"</c:formatCode>
                <c:ptCount val="35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numCache>
            </c:numRef>
          </c:cat>
          <c:val>
            <c:numRef>
              <c:f>香港マカオ台湾の患者・海外輸入症例・無症状病原体保有者!$CP$485:$CP$842</c:f>
              <c:numCache>
                <c:formatCode>General</c:formatCode>
                <c:ptCount val="35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香港マカオ台湾の患者・海外輸入症例・無症状病原体保有者!$CO$485:$CO$842</c:f>
              <c:numCache>
                <c:formatCode>m"月"d"日"</c:formatCode>
                <c:ptCount val="35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numCache>
            </c:numRef>
          </c:cat>
          <c:val>
            <c:numRef>
              <c:f>香港マカオ台湾の患者・海外輸入症例・無症状病原体保有者!$CQ$485:$CQ$842</c:f>
              <c:numCache>
                <c:formatCode>General</c:formatCode>
                <c:ptCount val="35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香港マカオ台湾の患者・海外輸入症例・無症状病原体保有者!$BJ$97:$BJ$841</c:f>
              <c:numCache>
                <c:formatCode>m"月"d"日"</c:formatCode>
                <c:ptCount val="7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numCache>
            </c:numRef>
          </c:cat>
          <c:val>
            <c:numRef>
              <c:f>香港マカオ台湾の患者・海外輸入症例・無症状病原体保有者!$BK$97:$BK$841</c:f>
              <c:numCache>
                <c:formatCode>General</c:formatCode>
                <c:ptCount val="74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香港マカオ台湾の患者・海外輸入症例・無症状病原体保有者!$BJ$97:$BJ$841</c:f>
              <c:numCache>
                <c:formatCode>m"月"d"日"</c:formatCode>
                <c:ptCount val="7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numCache>
            </c:numRef>
          </c:cat>
          <c:val>
            <c:numRef>
              <c:f>香港マカオ台湾の患者・海外輸入症例・無症状病原体保有者!$BL$97:$BL$841</c:f>
              <c:numCache>
                <c:formatCode>General</c:formatCode>
                <c:ptCount val="74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香港マカオ台湾の患者・海外輸入症例・無症状病原体保有者!$CJ$29:$CJ$842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香港マカオ台湾の患者・海外輸入症例・無症状病原体保有者!$CH$29:$CH$842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香港マカオ台湾の患者・海外輸入症例・無症状病原体保有者!$CG$29:$CG$842</c:f>
              <c:numCache>
                <c:formatCode>General</c:formatCode>
                <c:ptCount val="81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香港マカオ台湾の患者・海外輸入症例・無症状病原体保有者!$CH$29:$CH$842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香港マカオ台湾の患者・海外輸入症例・無症状病原体保有者!$CF$29:$CF$842</c15:sqref>
                        </c15:formulaRef>
                      </c:ext>
                    </c:extLst>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extLst>
                      <c:ext uri="{02D57815-91ED-43cb-92C2-25804820EDAC}">
                        <c15:formulaRef>
                          <c15:sqref>香港マカオ台湾の患者・海外輸入症例・無症状病原体保有者!$CG$29:$CG$842</c15:sqref>
                        </c15:formulaRef>
                      </c:ext>
                    </c:extLst>
                    <c:numCache>
                      <c:formatCode>General</c:formatCode>
                      <c:ptCount val="81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国家衛健委発表に基づく感染状況!$AE$374:$AE$842</c:f>
              <c:numCache>
                <c:formatCode>m"月"d"日"</c:formatCode>
                <c:ptCount val="46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numCache>
            </c:numRef>
          </c:cat>
          <c:val>
            <c:numRef>
              <c:f>国家衛健委発表に基づく感染状況!$AF$374:$AF$842</c:f>
              <c:numCache>
                <c:formatCode>#,##0_);[Red]\(#,##0\)</c:formatCode>
                <c:ptCount val="46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0560229786468948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省市別輸入症例数変化!$AH$2:$AH$604</c:f>
              <c:numCache>
                <c:formatCode>0_);[Red]\(0\)</c:formatCode>
                <c:ptCount val="60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省市別輸入症例数変化!$AI$2:$AI$604</c:f>
              <c:numCache>
                <c:formatCode>0_);[Red]\(0\)</c:formatCode>
                <c:ptCount val="60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numCache>
            </c:numRef>
          </c:cat>
          <c:val>
            <c:numRef>
              <c:f>省市別輸入症例数変化!$AJ$2:$AJ$604</c:f>
              <c:numCache>
                <c:formatCode>General</c:formatCode>
                <c:ptCount val="60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香港マカオ台湾の患者・海外輸入症例・無症状病原体保有者!$BN$97:$BN$840</c:f>
              <c:numCache>
                <c:formatCode>m"月"d"日"</c:formatCode>
                <c:ptCount val="7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numCache>
            </c:numRef>
          </c:cat>
          <c:val>
            <c:numRef>
              <c:f>香港マカオ台湾の患者・海外輸入症例・無症状病原体保有者!$BO$97:$BO$840</c:f>
              <c:numCache>
                <c:formatCode>General</c:formatCode>
                <c:ptCount val="744"/>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香港マカオ台湾の患者・海外輸入症例・無症状病原体保有者!$BN$97:$BN$840</c:f>
              <c:numCache>
                <c:formatCode>m"月"d"日"</c:formatCode>
                <c:ptCount val="7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numCache>
            </c:numRef>
          </c:cat>
          <c:val>
            <c:numRef>
              <c:f>香港マカオ台湾の患者・海外輸入症例・無症状病原体保有者!$BP$97:$BP$840</c:f>
              <c:numCache>
                <c:formatCode>General</c:formatCode>
                <c:ptCount val="744"/>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香港マカオ台湾の患者・海外輸入症例・無症状病原体保有者!$CM$189:$CM$841</c:f>
              <c:numCache>
                <c:formatCode>m"月"d"日"</c:formatCode>
                <c:ptCount val="6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numCache>
            </c:numRef>
          </c:cat>
          <c:val>
            <c:numRef>
              <c:f>香港マカオ台湾の患者・海外輸入症例・無症状病原体保有者!$CN$189:$CN$841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香港マカオ台湾の患者・海外輸入症例・無症状病原体保有者!$CK$189:$CK$842</c:f>
              <c:numCache>
                <c:formatCode>m"月"d"日"</c:formatCode>
                <c:ptCount val="6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numCache>
            </c:numRef>
          </c:cat>
          <c:val>
            <c:numRef>
              <c:f>香港マカオ台湾の患者・海外輸入症例・無症状病原体保有者!$CL$189:$CL$842</c:f>
              <c:numCache>
                <c:formatCode>General</c:formatCode>
                <c:ptCount val="65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国家衛健委発表に基づく感染状況!$AA$27:$AA$843</c:f>
              <c:numCache>
                <c:formatCode>General</c:formatCode>
                <c:ptCount val="8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国家衛健委発表に基づく感染状況!$Z$27:$Z$843</c:f>
              <c:numCache>
                <c:formatCode>m"月"d"日"</c:formatCode>
                <c:ptCount val="8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numCache>
            </c:numRef>
          </c:cat>
          <c:val>
            <c:numRef>
              <c:f>国家衛健委発表に基づく感染状況!$AB$27:$AB$843</c:f>
              <c:numCache>
                <c:formatCode>General</c:formatCode>
                <c:ptCount val="8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香港マカオ台湾の患者・海外輸入症例・無症状病原体保有者!$BJ$97:$BJ$841</c:f>
              <c:numCache>
                <c:formatCode>m"月"d"日"</c:formatCode>
                <c:ptCount val="7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numCache>
            </c:numRef>
          </c:cat>
          <c:val>
            <c:numRef>
              <c:f>香港マカオ台湾の患者・海外輸入症例・無症状病原体保有者!$BK$97:$BK$841</c:f>
              <c:numCache>
                <c:formatCode>General</c:formatCode>
                <c:ptCount val="74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香港マカオ台湾の患者・海外輸入症例・無症状病原体保有者!$BJ$97:$BJ$841</c:f>
              <c:numCache>
                <c:formatCode>m"月"d"日"</c:formatCode>
                <c:ptCount val="7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numCache>
            </c:numRef>
          </c:cat>
          <c:val>
            <c:numRef>
              <c:f>香港マカオ台湾の患者・海外輸入症例・無症状病原体保有者!$BL$97:$BL$841</c:f>
              <c:numCache>
                <c:formatCode>General</c:formatCode>
                <c:ptCount val="74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香港マカオ台湾の患者・海外輸入症例・無症状病原体保有者!$BN$97:$BN$840</c:f>
              <c:numCache>
                <c:formatCode>m"月"d"日"</c:formatCode>
                <c:ptCount val="7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numCache>
            </c:numRef>
          </c:cat>
          <c:val>
            <c:numRef>
              <c:f>香港マカオ台湾の患者・海外輸入症例・無症状病原体保有者!$BO$97:$BO$840</c:f>
              <c:numCache>
                <c:formatCode>General</c:formatCode>
                <c:ptCount val="744"/>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香港マカオ台湾の患者・海外輸入症例・無症状病原体保有者!$BN$97:$BN$840</c:f>
              <c:numCache>
                <c:formatCode>m"月"d"日"</c:formatCode>
                <c:ptCount val="7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numCache>
            </c:numRef>
          </c:cat>
          <c:val>
            <c:numRef>
              <c:f>香港マカオ台湾の患者・海外輸入症例・無症状病原体保有者!$BP$97:$BP$840</c:f>
              <c:numCache>
                <c:formatCode>General</c:formatCode>
                <c:ptCount val="744"/>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香港マカオ台湾の患者・海外輸入症例・無症状病原体保有者!$BE$70:$BE$842</c:f>
              <c:numCache>
                <c:formatCode>m"月"d"日"</c:formatCode>
                <c:ptCount val="77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numCache>
            </c:numRef>
          </c:cat>
          <c:val>
            <c:numRef>
              <c:f>香港マカオ台湾の患者・海外輸入症例・無症状病原体保有者!$BF$70:$BF$842</c:f>
              <c:numCache>
                <c:formatCode>General</c:formatCode>
                <c:ptCount val="77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香港マカオ台湾の患者・海外輸入症例・無症状病原体保有者!$BE$70:$BE$842</c:f>
              <c:numCache>
                <c:formatCode>m"月"d"日"</c:formatCode>
                <c:ptCount val="77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numCache>
            </c:numRef>
          </c:cat>
          <c:val>
            <c:numRef>
              <c:f>香港マカオ台湾の患者・海外輸入症例・無症状病原体保有者!$BG$70:$BG$842</c:f>
              <c:numCache>
                <c:formatCode>General</c:formatCode>
                <c:ptCount val="77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香港マカオ台湾の患者・海外輸入症例・無症状病原体保有者!$BY$29:$BY$842</c:f>
              <c:numCache>
                <c:formatCode>General</c:formatCode>
                <c:ptCount val="81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香港マカオ台湾の患者・海外輸入症例・無症状病原体保有者!$BZ$29:$BZ$842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香港マカオ台湾の患者・海外輸入症例・無症状病原体保有者!$CA$29:$CA$842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香港マカオ台湾の患者・海外輸入症例・無症状病原体保有者!$CC$29:$CC$842</c:f>
              <c:numCache>
                <c:formatCode>General</c:formatCode>
                <c:ptCount val="81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香港マカオ台湾の患者・海外輸入症例・無症状病原体保有者!$CD$29:$CD$842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香港マカオ台湾の患者・海外輸入症例・無症状病原体保有者!$CE$29:$CE$842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5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香港マカオ台湾の患者・海外輸入症例・無症状病原体保有者!$CJ$29:$CJ$842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香港マカオ台湾の患者・海外輸入症例・無症状病原体保有者!$CG$29:$CG$842</c:f>
              <c:numCache>
                <c:formatCode>General</c:formatCode>
                <c:ptCount val="81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香港マカオ台湾の患者・海外輸入症例・無症状病原体保有者!$CF$29:$CF$842</c:f>
              <c:numCache>
                <c:formatCode>m"月"d"日"</c:formatCode>
                <c:ptCount val="8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numCache>
            </c:numRef>
          </c:cat>
          <c:val>
            <c:numRef>
              <c:f>香港マカオ台湾の患者・海外輸入症例・無症状病原体保有者!$CH$29:$CH$842</c:f>
              <c:numCache>
                <c:formatCode>General</c:formatCode>
                <c:ptCount val="8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香港マカオ台湾の患者・海外輸入症例・無症状病原体保有者!$CM$189:$CM$841</c:f>
              <c:numCache>
                <c:formatCode>m"月"d"日"</c:formatCode>
                <c:ptCount val="6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numCache>
            </c:numRef>
          </c:cat>
          <c:val>
            <c:numRef>
              <c:f>香港マカオ台湾の患者・海外輸入症例・無症状病原体保有者!$CN$189:$CN$841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61"/>
  <sheetViews>
    <sheetView zoomScale="98" zoomScaleNormal="98" workbookViewId="0">
      <pane xSplit="2" ySplit="5" topLeftCell="G836" activePane="bottomRight" state="frozen"/>
      <selection pane="topRight" activeCell="C1" sqref="C1"/>
      <selection pane="bottomLeft" activeCell="A8" sqref="A8"/>
      <selection pane="bottomRight" activeCell="O840" sqref="O84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44664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+G805-香港マカオ台湾の患者・海外輸入症例・無症状病原体保有者!B840</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+G806-香港マカオ台湾の患者・海外輸入症例・無症状病原体保有者!B841</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+G807-香港マカオ台湾の患者・海外輸入症例・無症状病原体保有者!B842</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+G808-香港マカオ台湾の患者・海外輸入症例・無症状病原体保有者!B843</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+G809-香港マカオ台湾の患者・海外輸入症例・無症状病原体保有者!B844</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+G810-香港マカオ台湾の患者・海外輸入症例・無症状病原体保有者!B845</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+G811-香港マカオ台湾の患者・海外輸入症例・無症状病原体保有者!B846</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x14ac:dyDescent="0.55000000000000004">
      <c r="B841" s="220"/>
      <c r="C841" s="48"/>
      <c r="D841" s="84"/>
      <c r="E841" s="110"/>
      <c r="F841" s="57"/>
      <c r="G841" s="48"/>
      <c r="H841" s="89"/>
      <c r="I841" s="89"/>
      <c r="J841" s="48"/>
      <c r="K841" s="56"/>
      <c r="L841" s="48"/>
      <c r="M841" s="89"/>
      <c r="N841" s="48"/>
      <c r="O841" s="89"/>
      <c r="P841" s="111"/>
      <c r="Q841" s="57"/>
      <c r="R841" s="48"/>
      <c r="S841" s="118"/>
      <c r="T841" s="57"/>
      <c r="U841" s="78"/>
      <c r="W841" s="1"/>
      <c r="X841" s="122"/>
      <c r="Z841" s="123"/>
      <c r="AE841" s="1"/>
      <c r="AF841" s="293"/>
    </row>
    <row r="842" spans="2:32" ht="18.5" thickBot="1" x14ac:dyDescent="0.6">
      <c r="B842" s="66"/>
      <c r="C842" s="59"/>
      <c r="D842" s="49"/>
      <c r="E842" s="61"/>
      <c r="F842" s="60"/>
      <c r="G842" s="48"/>
      <c r="H842" s="89"/>
      <c r="I842" s="89"/>
      <c r="J842" s="59"/>
      <c r="K842" s="56"/>
      <c r="L842" s="48"/>
      <c r="M842" s="89"/>
      <c r="N842" s="48"/>
      <c r="O842" s="89"/>
      <c r="P842" s="111"/>
      <c r="Q842" s="60"/>
      <c r="R842" s="48"/>
      <c r="S842" s="60"/>
      <c r="T842" s="60"/>
      <c r="U842" s="78"/>
      <c r="W842" s="1"/>
      <c r="X842" s="122"/>
      <c r="Z842" s="123"/>
      <c r="AE842" s="1"/>
      <c r="AF842" s="293"/>
    </row>
    <row r="843" spans="2:32" ht="9.5" customHeight="1" thickBot="1" x14ac:dyDescent="0.6">
      <c r="B843" s="66"/>
      <c r="C843" s="79"/>
      <c r="D843" s="80"/>
      <c r="E843" s="82"/>
      <c r="F843" s="95"/>
      <c r="G843" s="79"/>
      <c r="H843" s="82"/>
      <c r="I843" s="82"/>
      <c r="J843" s="79"/>
      <c r="K843" s="82"/>
      <c r="L843" s="79"/>
      <c r="M843" s="82"/>
      <c r="N843" s="83"/>
      <c r="O843" s="81"/>
      <c r="P843" s="94"/>
      <c r="Q843" s="95"/>
      <c r="R843" s="120"/>
      <c r="S843" s="95"/>
      <c r="T843" s="95"/>
      <c r="U843" s="67"/>
      <c r="AF843" s="293"/>
    </row>
    <row r="844" spans="2:32" x14ac:dyDescent="0.55000000000000004">
      <c r="AF844" s="293"/>
    </row>
    <row r="845" spans="2:32" ht="13" customHeight="1" x14ac:dyDescent="0.55000000000000004">
      <c r="E845" s="112"/>
      <c r="F845" s="113"/>
      <c r="G845" s="112" t="s">
        <v>80</v>
      </c>
      <c r="H845" s="113"/>
      <c r="I845" s="113"/>
      <c r="J845" s="113"/>
      <c r="U845" s="72"/>
      <c r="AF845" s="293"/>
    </row>
    <row r="846" spans="2:32" ht="13" customHeight="1" x14ac:dyDescent="0.55000000000000004">
      <c r="E846" s="112" t="s">
        <v>98</v>
      </c>
      <c r="F846" s="113"/>
      <c r="G846" s="296" t="s">
        <v>79</v>
      </c>
      <c r="H846" s="297"/>
      <c r="I846" s="112" t="s">
        <v>106</v>
      </c>
      <c r="J846" s="113"/>
      <c r="AF846" s="293"/>
    </row>
    <row r="847" spans="2:32" ht="13" customHeight="1" x14ac:dyDescent="0.55000000000000004">
      <c r="B847" s="129"/>
      <c r="E847" s="114" t="s">
        <v>108</v>
      </c>
      <c r="F847" s="113"/>
      <c r="G847" s="115"/>
      <c r="H847" s="115"/>
      <c r="I847" s="112" t="s">
        <v>107</v>
      </c>
      <c r="J847" s="113"/>
      <c r="AF847" s="293"/>
    </row>
    <row r="848" spans="2:32" ht="18.5" customHeight="1" x14ac:dyDescent="0.55000000000000004">
      <c r="E848" s="112" t="s">
        <v>96</v>
      </c>
      <c r="F848" s="113"/>
      <c r="G848" s="112" t="s">
        <v>97</v>
      </c>
      <c r="H848" s="113"/>
      <c r="I848" s="113"/>
      <c r="J848" s="113"/>
      <c r="AF848" s="293"/>
    </row>
    <row r="849" spans="5:32" ht="13" customHeight="1" x14ac:dyDescent="0.55000000000000004">
      <c r="E849" s="112" t="s">
        <v>98</v>
      </c>
      <c r="F849" s="113"/>
      <c r="G849" s="112" t="s">
        <v>99</v>
      </c>
      <c r="H849" s="113"/>
      <c r="I849" s="113"/>
      <c r="J849" s="113"/>
      <c r="AF849" s="293"/>
    </row>
    <row r="850" spans="5:32" ht="13" customHeight="1" x14ac:dyDescent="0.55000000000000004">
      <c r="E850" s="112" t="s">
        <v>98</v>
      </c>
      <c r="F850" s="113"/>
      <c r="G850" s="112" t="s">
        <v>100</v>
      </c>
      <c r="H850" s="113"/>
      <c r="I850" s="113"/>
      <c r="J850" s="113"/>
      <c r="AF850" s="293"/>
    </row>
    <row r="851" spans="5:32" ht="13" customHeight="1" x14ac:dyDescent="0.55000000000000004">
      <c r="E851" s="112" t="s">
        <v>101</v>
      </c>
      <c r="F851" s="113"/>
      <c r="G851" s="112" t="s">
        <v>102</v>
      </c>
      <c r="H851" s="113"/>
      <c r="I851" s="113"/>
      <c r="J851" s="113"/>
      <c r="AF851" s="293"/>
    </row>
    <row r="852" spans="5:32" ht="13" customHeight="1" x14ac:dyDescent="0.55000000000000004">
      <c r="E852" s="112" t="s">
        <v>103</v>
      </c>
      <c r="F852" s="113"/>
      <c r="G852" s="112" t="s">
        <v>104</v>
      </c>
      <c r="H852" s="113"/>
      <c r="I852" s="113"/>
      <c r="J852" s="113"/>
      <c r="AF852" s="293"/>
    </row>
    <row r="853" spans="5:32" x14ac:dyDescent="0.55000000000000004">
      <c r="AF853" s="293"/>
    </row>
    <row r="854" spans="5:32" x14ac:dyDescent="0.55000000000000004">
      <c r="AF854" s="293"/>
    </row>
    <row r="855" spans="5:32" x14ac:dyDescent="0.55000000000000004">
      <c r="AF855" s="293"/>
    </row>
    <row r="856" spans="5:32" x14ac:dyDescent="0.55000000000000004">
      <c r="AF856" s="293"/>
    </row>
    <row r="857" spans="5:32" x14ac:dyDescent="0.55000000000000004">
      <c r="AF857" s="293"/>
    </row>
    <row r="858" spans="5:32" x14ac:dyDescent="0.55000000000000004">
      <c r="AF858" s="293"/>
    </row>
    <row r="859" spans="5:32" x14ac:dyDescent="0.55000000000000004">
      <c r="AF859" s="293"/>
    </row>
    <row r="860" spans="5:32" x14ac:dyDescent="0.55000000000000004">
      <c r="AF860" s="293"/>
    </row>
    <row r="861" spans="5:32" x14ac:dyDescent="0.55000000000000004">
      <c r="AF861" s="293"/>
    </row>
  </sheetData>
  <mergeCells count="12">
    <mergeCell ref="G846:H84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47"/>
  <sheetViews>
    <sheetView topLeftCell="A6" zoomScale="96" zoomScaleNormal="96" workbookViewId="0">
      <pane xSplit="1" ySplit="2" topLeftCell="B833" activePane="bottomRight" state="frozen"/>
      <selection activeCell="A6" sqref="A6"/>
      <selection pane="topRight" activeCell="B6" sqref="B6"/>
      <selection pane="bottomLeft" activeCell="A8" sqref="A8"/>
      <selection pane="bottomRight" activeCell="B839" sqref="B839"/>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2" t="s">
        <v>130</v>
      </c>
      <c r="C4" s="363"/>
      <c r="D4" s="363"/>
      <c r="E4" s="363"/>
      <c r="F4" s="363"/>
      <c r="G4" s="363"/>
      <c r="H4" s="363"/>
      <c r="I4" s="363"/>
      <c r="J4" s="363"/>
      <c r="K4" s="36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5" t="s">
        <v>76</v>
      </c>
      <c r="B5" s="367" t="s">
        <v>134</v>
      </c>
      <c r="C5" s="365"/>
      <c r="D5" s="365"/>
      <c r="E5" s="365"/>
      <c r="F5" s="368" t="s">
        <v>135</v>
      </c>
      <c r="G5" s="365" t="s">
        <v>131</v>
      </c>
      <c r="H5" s="365"/>
      <c r="I5" s="365"/>
      <c r="J5" s="365" t="s">
        <v>132</v>
      </c>
      <c r="K5" s="366"/>
      <c r="L5" s="354" t="s">
        <v>69</v>
      </c>
      <c r="M5" s="355"/>
      <c r="N5" s="358" t="s">
        <v>9</v>
      </c>
      <c r="O5" s="359"/>
      <c r="P5" s="347" t="s">
        <v>128</v>
      </c>
      <c r="Q5" s="348"/>
      <c r="R5" s="348"/>
      <c r="S5" s="349"/>
      <c r="T5" s="323" t="s">
        <v>88</v>
      </c>
      <c r="U5" s="324"/>
      <c r="V5" s="324"/>
      <c r="W5" s="324"/>
      <c r="X5" s="325"/>
      <c r="Y5" s="130"/>
      <c r="Z5" s="335" t="s">
        <v>76</v>
      </c>
      <c r="AA5" s="337" t="s">
        <v>161</v>
      </c>
      <c r="AB5" s="338"/>
      <c r="AC5" s="339"/>
      <c r="AD5" s="331" t="s">
        <v>142</v>
      </c>
      <c r="AE5" s="332"/>
      <c r="AF5" s="318"/>
      <c r="AG5" s="318"/>
      <c r="AH5" s="318"/>
      <c r="AI5" s="318"/>
      <c r="AJ5" s="333"/>
      <c r="AK5" s="317" t="s">
        <v>143</v>
      </c>
      <c r="AL5" s="318"/>
      <c r="AM5" s="318"/>
      <c r="AN5" s="318"/>
      <c r="AO5" s="318"/>
      <c r="AP5" s="345"/>
      <c r="AQ5" s="317" t="s">
        <v>144</v>
      </c>
      <c r="AR5" s="318"/>
      <c r="AS5" s="318"/>
      <c r="AT5" s="318"/>
      <c r="AU5" s="318"/>
      <c r="AV5" s="319"/>
    </row>
    <row r="6" spans="1:94" ht="28.5" customHeight="1" x14ac:dyDescent="0.55000000000000004">
      <c r="A6" s="335"/>
      <c r="B6" s="370" t="s">
        <v>148</v>
      </c>
      <c r="C6" s="371"/>
      <c r="D6" s="343" t="s">
        <v>86</v>
      </c>
      <c r="E6" s="372" t="s">
        <v>136</v>
      </c>
      <c r="F6" s="369"/>
      <c r="G6" s="343" t="s">
        <v>133</v>
      </c>
      <c r="H6" s="343" t="s">
        <v>9</v>
      </c>
      <c r="I6" s="343" t="s">
        <v>86</v>
      </c>
      <c r="J6" s="343" t="s">
        <v>133</v>
      </c>
      <c r="K6" s="374" t="s">
        <v>9</v>
      </c>
      <c r="L6" s="356"/>
      <c r="M6" s="357"/>
      <c r="N6" s="360"/>
      <c r="O6" s="361"/>
      <c r="P6" s="350"/>
      <c r="Q6" s="351"/>
      <c r="R6" s="351"/>
      <c r="S6" s="352"/>
      <c r="T6" s="326"/>
      <c r="U6" s="327"/>
      <c r="V6" s="327"/>
      <c r="W6" s="327"/>
      <c r="X6" s="328"/>
      <c r="Y6" s="130"/>
      <c r="Z6" s="335"/>
      <c r="AA6" s="340"/>
      <c r="AB6" s="341"/>
      <c r="AC6" s="342"/>
      <c r="AD6" s="329" t="s">
        <v>141</v>
      </c>
      <c r="AE6" s="330"/>
      <c r="AF6" s="321"/>
      <c r="AG6" s="321" t="s">
        <v>140</v>
      </c>
      <c r="AH6" s="321"/>
      <c r="AI6" s="321" t="s">
        <v>132</v>
      </c>
      <c r="AJ6" s="334"/>
      <c r="AK6" s="320" t="s">
        <v>141</v>
      </c>
      <c r="AL6" s="321"/>
      <c r="AM6" s="321" t="s">
        <v>140</v>
      </c>
      <c r="AN6" s="321"/>
      <c r="AO6" s="321" t="s">
        <v>132</v>
      </c>
      <c r="AP6" s="346"/>
      <c r="AQ6" s="320" t="s">
        <v>141</v>
      </c>
      <c r="AR6" s="321"/>
      <c r="AS6" s="321" t="s">
        <v>140</v>
      </c>
      <c r="AT6" s="321"/>
      <c r="AU6" s="321" t="s">
        <v>132</v>
      </c>
      <c r="AV6" s="322"/>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6"/>
      <c r="B7" s="140" t="s">
        <v>133</v>
      </c>
      <c r="C7" s="132" t="s">
        <v>9</v>
      </c>
      <c r="D7" s="344"/>
      <c r="E7" s="373"/>
      <c r="F7" s="344"/>
      <c r="G7" s="344"/>
      <c r="H7" s="344"/>
      <c r="I7" s="344"/>
      <c r="J7" s="344"/>
      <c r="K7" s="37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3" t="s">
        <v>176</v>
      </c>
      <c r="AY7" s="353"/>
      <c r="AZ7" s="353"/>
      <c r="BA7" s="353"/>
      <c r="BB7" s="353"/>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40"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9" si="1154">+BA812+1</f>
        <v>410</v>
      </c>
      <c r="BB816" s="129">
        <v>51</v>
      </c>
      <c r="BC816" s="27">
        <f t="shared" ref="BC816:BC821" si="1155">+BC815+BB816</f>
        <v>1489</v>
      </c>
      <c r="BD816" s="237">
        <f t="shared" ref="BD816:BD839"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+A834</f>
        <v>44658</v>
      </c>
      <c r="AA834" s="229">
        <f>+AF834+AL834+AR834</f>
        <v>333631</v>
      </c>
      <c r="AB834" s="229">
        <f>+AH834+AN834+AT834</f>
        <v>68763</v>
      </c>
      <c r="AC834" s="230">
        <f>+AJ834+AP834+AV834</f>
        <v>9410</v>
      </c>
      <c r="AD834" s="182">
        <f>+AF834-AF833</f>
        <v>989</v>
      </c>
      <c r="AE834" s="242">
        <f>+AE833+AD834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+AW833+1</f>
        <v>673</v>
      </c>
      <c r="AX834" s="236">
        <f>+A834</f>
        <v>44658</v>
      </c>
      <c r="AY834" s="6">
        <v>9</v>
      </c>
      <c r="AZ834" s="237">
        <f t="shared" ref="AZ834" si="1470">+AZ833+AY834</f>
        <v>700</v>
      </c>
      <c r="BA834" s="237">
        <f t="shared" si="1154"/>
        <v>416</v>
      </c>
      <c r="BB834" s="129">
        <v>1</v>
      </c>
      <c r="BC834" s="27">
        <f t="shared" ref="BC834" si="1471">+BC833+BB834</f>
        <v>1618</v>
      </c>
      <c r="BD834" s="237">
        <f t="shared" si="1156"/>
        <v>451</v>
      </c>
      <c r="BE834" s="228">
        <f>+Z834</f>
        <v>44658</v>
      </c>
      <c r="BF834" s="131">
        <f t="shared" ref="BF834" si="1472">+B834</f>
        <v>36</v>
      </c>
      <c r="BG834" s="131">
        <f t="shared" ref="BG834" si="1473">+BI834</f>
        <v>17812</v>
      </c>
      <c r="BH834" s="228">
        <f t="shared" ref="BH834" si="1474">+A834</f>
        <v>44658</v>
      </c>
      <c r="BI834" s="131">
        <f t="shared" ref="BI834" si="1475">+C834</f>
        <v>17812</v>
      </c>
      <c r="BJ834" s="1">
        <f t="shared" ref="BJ834" si="1476">+BE834</f>
        <v>44658</v>
      </c>
      <c r="BK834">
        <f t="shared" ref="BK834" si="1477">+BM834-BL834</f>
        <v>22561</v>
      </c>
      <c r="BL834">
        <f t="shared" ref="BL834" si="1478">+M834</f>
        <v>87</v>
      </c>
      <c r="BM834">
        <f t="shared" ref="BM834" si="1479">+L834</f>
        <v>22648</v>
      </c>
      <c r="BN834" s="1">
        <f t="shared" ref="BN834" si="1480">+BJ834</f>
        <v>44658</v>
      </c>
      <c r="BO834">
        <f t="shared" ref="BO834" si="1481">+BO830+BM834</f>
        <v>65460</v>
      </c>
      <c r="BP834">
        <f t="shared" ref="BP834" si="1482">+BP830+BL834</f>
        <v>8476</v>
      </c>
      <c r="BQ834" s="178">
        <f t="shared" ref="BQ834" si="1483">+A834</f>
        <v>44658</v>
      </c>
      <c r="BR834">
        <f>+AF834</f>
        <v>307793</v>
      </c>
      <c r="BS834">
        <f>+AH834</f>
        <v>54939</v>
      </c>
      <c r="BT834">
        <f>+AJ834</f>
        <v>8557</v>
      </c>
      <c r="BU834">
        <v>15</v>
      </c>
      <c r="BV834">
        <f>+AD834</f>
        <v>989</v>
      </c>
      <c r="BW834">
        <f t="shared" ref="BW834" si="1484">+BW830+BV834</f>
        <v>69259</v>
      </c>
      <c r="BX834" s="178">
        <f t="shared" ref="BX834" si="1485">+A834</f>
        <v>44658</v>
      </c>
      <c r="BY834">
        <f>+AL834</f>
        <v>82</v>
      </c>
      <c r="BZ834">
        <f>+AN834</f>
        <v>82</v>
      </c>
      <c r="CA834">
        <f>+AP834</f>
        <v>0</v>
      </c>
      <c r="CB834" s="178">
        <f t="shared" ref="CB834" si="1486">+A834</f>
        <v>44658</v>
      </c>
      <c r="CC834">
        <f>+AR834</f>
        <v>25756</v>
      </c>
      <c r="CD834">
        <f>+AT834</f>
        <v>13742</v>
      </c>
      <c r="CE834">
        <f>+AV834</f>
        <v>853</v>
      </c>
      <c r="CF834" s="178">
        <f t="shared" ref="CF834" si="1487">+A834</f>
        <v>44658</v>
      </c>
      <c r="CG834">
        <f>+AD834</f>
        <v>989</v>
      </c>
      <c r="CH834">
        <f>+AG834</f>
        <v>1491</v>
      </c>
      <c r="CI834" s="178">
        <f t="shared" ref="CI834" si="1488">+A834</f>
        <v>44658</v>
      </c>
      <c r="CJ834">
        <f>+AI834</f>
        <v>97</v>
      </c>
      <c r="CK834" s="1">
        <f>+Z834</f>
        <v>44658</v>
      </c>
      <c r="CL834" s="281">
        <f>+AD834</f>
        <v>989</v>
      </c>
      <c r="CM834" s="1">
        <f>+Z834</f>
        <v>44658</v>
      </c>
      <c r="CN834" s="282">
        <f>+AI834</f>
        <v>97</v>
      </c>
      <c r="CO834" s="178">
        <f t="shared" ref="CO834" si="1489">+A834</f>
        <v>44658</v>
      </c>
      <c r="CP834">
        <f>+AQ834</f>
        <v>531</v>
      </c>
      <c r="CQ834">
        <f>+AU834</f>
        <v>0</v>
      </c>
      <c r="CR834">
        <f>+AS834</f>
        <v>0</v>
      </c>
    </row>
    <row r="835" spans="1:96" ht="16.5" customHeight="1" x14ac:dyDescent="0.55000000000000004">
      <c r="A835" s="178">
        <v>44659</v>
      </c>
      <c r="B835" s="239">
        <v>16</v>
      </c>
      <c r="C835" s="153">
        <f t="shared" ref="C835" si="1490">+B835+C834</f>
        <v>17828</v>
      </c>
      <c r="D835" s="295">
        <f t="shared" ref="D835" si="149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+A835</f>
        <v>44659</v>
      </c>
      <c r="AA835" s="229">
        <f>+AF835+AL835+AR835</f>
        <v>334395</v>
      </c>
      <c r="AB835" s="229">
        <f>+AH835+AN835+AT835</f>
        <v>70323</v>
      </c>
      <c r="AC835" s="230">
        <f>+AJ835+AP835+AV835</f>
        <v>9496</v>
      </c>
      <c r="AD835" s="182">
        <f>+AF835-AF834</f>
        <v>257</v>
      </c>
      <c r="AE835" s="242">
        <f>+AE834+AD835</f>
        <v>306845</v>
      </c>
      <c r="AF835" s="154">
        <v>308050</v>
      </c>
      <c r="AG835" s="183">
        <f t="shared" si="1181"/>
        <v>1560</v>
      </c>
      <c r="AH835" s="154">
        <v>56499</v>
      </c>
      <c r="AI835" s="183">
        <f t="shared" si="1182"/>
        <v>86</v>
      </c>
      <c r="AJ835" s="184">
        <v>8643</v>
      </c>
      <c r="AK835" s="185">
        <v>0</v>
      </c>
      <c r="AL835" s="154">
        <v>82</v>
      </c>
      <c r="AM835" s="183">
        <f t="shared" ref="AM835" si="1492">+AN835-AN834</f>
        <v>0</v>
      </c>
      <c r="AN835" s="154">
        <v>82</v>
      </c>
      <c r="AO835" s="183">
        <v>0</v>
      </c>
      <c r="AP835" s="186">
        <v>0</v>
      </c>
      <c r="AQ835" s="185">
        <f t="shared" ref="AQ835" si="1493">+AR835-AR834</f>
        <v>507</v>
      </c>
      <c r="AR835" s="154">
        <v>26263</v>
      </c>
      <c r="AS835" s="183">
        <f t="shared" ref="AS835" si="1494">+AT835-AT834</f>
        <v>0</v>
      </c>
      <c r="AT835" s="154">
        <v>13742</v>
      </c>
      <c r="AU835" s="183">
        <f t="shared" ref="AU835" si="1495">+AV835-AV834</f>
        <v>0</v>
      </c>
      <c r="AV835" s="187">
        <v>853</v>
      </c>
      <c r="AW835" s="237">
        <f>+AW834+1</f>
        <v>674</v>
      </c>
      <c r="AX835" s="236">
        <f>+A835</f>
        <v>44659</v>
      </c>
      <c r="AY835" s="6">
        <v>6</v>
      </c>
      <c r="AZ835" s="237">
        <f t="shared" ref="AZ835" si="1496">+AZ834+AY835</f>
        <v>706</v>
      </c>
      <c r="BA835" s="237">
        <f t="shared" si="1154"/>
        <v>414</v>
      </c>
      <c r="BB835" s="129">
        <v>2</v>
      </c>
      <c r="BC835" s="27">
        <f t="shared" ref="BC835" si="1497">+BC834+BB835</f>
        <v>1620</v>
      </c>
      <c r="BD835" s="237">
        <f t="shared" si="1156"/>
        <v>449</v>
      </c>
      <c r="BE835" s="228">
        <f>+Z835</f>
        <v>44659</v>
      </c>
      <c r="BF835" s="131">
        <f t="shared" ref="BF835" si="1498">+B835</f>
        <v>16</v>
      </c>
      <c r="BG835" s="131">
        <f t="shared" ref="BG835" si="1499">+BI835</f>
        <v>17828</v>
      </c>
      <c r="BH835" s="228">
        <f t="shared" ref="BH835" si="1500">+A835</f>
        <v>44659</v>
      </c>
      <c r="BI835" s="131">
        <f t="shared" ref="BI835" si="1501">+C835</f>
        <v>17828</v>
      </c>
      <c r="BJ835" s="1">
        <f t="shared" ref="BJ835" si="1502">+BE835</f>
        <v>44659</v>
      </c>
      <c r="BK835">
        <f t="shared" ref="BK835" si="1503">+BM835-BL835</f>
        <v>23737</v>
      </c>
      <c r="BL835">
        <f t="shared" ref="BL835" si="1504">+M835</f>
        <v>78</v>
      </c>
      <c r="BM835">
        <f t="shared" ref="BM835" si="1505">+L835</f>
        <v>23815</v>
      </c>
      <c r="BN835" s="1">
        <f t="shared" ref="BN835" si="1506">+BJ835</f>
        <v>44659</v>
      </c>
      <c r="BO835">
        <f t="shared" ref="BO835" si="1507">+BO831+BM835</f>
        <v>70332</v>
      </c>
      <c r="BP835">
        <f t="shared" ref="BP835" si="1508">+BP831+BL835</f>
        <v>8484</v>
      </c>
      <c r="BQ835" s="178">
        <f t="shared" ref="BQ835" si="1509">+A835</f>
        <v>44659</v>
      </c>
      <c r="BR835">
        <f>+AF835</f>
        <v>308050</v>
      </c>
      <c r="BS835">
        <f>+AH835</f>
        <v>56499</v>
      </c>
      <c r="BT835">
        <f>+AJ835</f>
        <v>8643</v>
      </c>
      <c r="BU835">
        <v>15</v>
      </c>
      <c r="BV835">
        <f>+AD835</f>
        <v>257</v>
      </c>
      <c r="BW835">
        <f t="shared" ref="BW835" si="1510">+BW831+BV835</f>
        <v>70146</v>
      </c>
      <c r="BX835" s="178">
        <f t="shared" ref="BX835" si="1511">+A835</f>
        <v>44659</v>
      </c>
      <c r="BY835">
        <f>+AL835</f>
        <v>82</v>
      </c>
      <c r="BZ835">
        <f>+AN835</f>
        <v>82</v>
      </c>
      <c r="CA835">
        <f>+AP835</f>
        <v>0</v>
      </c>
      <c r="CB835" s="178">
        <f t="shared" ref="CB835" si="1512">+A835</f>
        <v>44659</v>
      </c>
      <c r="CC835">
        <f>+AR835</f>
        <v>26263</v>
      </c>
      <c r="CD835">
        <f>+AT835</f>
        <v>13742</v>
      </c>
      <c r="CE835">
        <f>+AV835</f>
        <v>853</v>
      </c>
      <c r="CF835" s="178">
        <f t="shared" ref="CF835" si="1513">+A835</f>
        <v>44659</v>
      </c>
      <c r="CG835">
        <f>+AD835</f>
        <v>257</v>
      </c>
      <c r="CH835">
        <f>+AG835</f>
        <v>1560</v>
      </c>
      <c r="CI835" s="178">
        <f t="shared" ref="CI835" si="1514">+A835</f>
        <v>44659</v>
      </c>
      <c r="CJ835">
        <f>+AI835</f>
        <v>86</v>
      </c>
      <c r="CK835" s="1">
        <f>+Z835</f>
        <v>44659</v>
      </c>
      <c r="CL835" s="281">
        <f>+AD835</f>
        <v>257</v>
      </c>
      <c r="CM835" s="1">
        <f>+Z835</f>
        <v>44659</v>
      </c>
      <c r="CN835" s="282">
        <f>+AI835</f>
        <v>86</v>
      </c>
      <c r="CO835" s="178">
        <f t="shared" ref="CO835" si="1515">+A835</f>
        <v>44659</v>
      </c>
      <c r="CP835">
        <f>+AQ835</f>
        <v>507</v>
      </c>
      <c r="CQ835">
        <f>+AU835</f>
        <v>0</v>
      </c>
      <c r="CR835">
        <f>+AS835</f>
        <v>0</v>
      </c>
    </row>
    <row r="836" spans="1:96" ht="16.5" customHeight="1" x14ac:dyDescent="0.55000000000000004">
      <c r="A836" s="178">
        <v>44660</v>
      </c>
      <c r="B836" s="239">
        <v>33</v>
      </c>
      <c r="C836" s="153">
        <f t="shared" ref="C836" si="1516">+B836+C835</f>
        <v>17861</v>
      </c>
      <c r="D836" s="295">
        <f t="shared" ref="D836" si="151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+A836</f>
        <v>44660</v>
      </c>
      <c r="AA836" s="229">
        <f>+AF836+AL836+AR836</f>
        <v>335093</v>
      </c>
      <c r="AB836" s="229">
        <f>+AH836+AN836+AT836</f>
        <v>71816</v>
      </c>
      <c r="AC836" s="230">
        <f>+AJ836+AP836+AV836</f>
        <v>9559</v>
      </c>
      <c r="AD836" s="182">
        <f>+AF836-AF835</f>
        <v>125</v>
      </c>
      <c r="AE836" s="242">
        <f>+AE835+AD836</f>
        <v>306970</v>
      </c>
      <c r="AF836" s="154">
        <v>308175</v>
      </c>
      <c r="AG836" s="183">
        <f t="shared" si="1181"/>
        <v>1493</v>
      </c>
      <c r="AH836" s="154">
        <v>57992</v>
      </c>
      <c r="AI836" s="183">
        <f t="shared" si="1182"/>
        <v>62</v>
      </c>
      <c r="AJ836" s="184">
        <v>8705</v>
      </c>
      <c r="AK836" s="185">
        <v>0</v>
      </c>
      <c r="AL836" s="154">
        <v>82</v>
      </c>
      <c r="AM836" s="183">
        <f t="shared" ref="AM836" si="1518">+AN836-AN835</f>
        <v>0</v>
      </c>
      <c r="AN836" s="154">
        <v>82</v>
      </c>
      <c r="AO836" s="183">
        <v>0</v>
      </c>
      <c r="AP836" s="186">
        <v>0</v>
      </c>
      <c r="AQ836" s="185">
        <f t="shared" ref="AQ836" si="1519">+AR836-AR835</f>
        <v>573</v>
      </c>
      <c r="AR836" s="154">
        <v>26836</v>
      </c>
      <c r="AS836" s="183">
        <f t="shared" ref="AS836" si="1520">+AT836-AT835</f>
        <v>0</v>
      </c>
      <c r="AT836" s="154">
        <v>13742</v>
      </c>
      <c r="AU836" s="183">
        <f t="shared" ref="AU836" si="1521">+AV836-AV835</f>
        <v>1</v>
      </c>
      <c r="AV836" s="187">
        <v>854</v>
      </c>
      <c r="AW836" s="237">
        <f>+AW835+1</f>
        <v>675</v>
      </c>
      <c r="AX836" s="236">
        <f>+A836</f>
        <v>44660</v>
      </c>
      <c r="AY836" s="6">
        <v>3</v>
      </c>
      <c r="AZ836" s="237">
        <f t="shared" ref="AZ836" si="1522">+AZ835+AY836</f>
        <v>709</v>
      </c>
      <c r="BA836" s="237">
        <f t="shared" si="1154"/>
        <v>415</v>
      </c>
      <c r="BB836" s="129">
        <v>3</v>
      </c>
      <c r="BC836" s="27">
        <f t="shared" ref="BC836" si="1523">+BC835+BB836</f>
        <v>1623</v>
      </c>
      <c r="BD836" s="237">
        <f t="shared" si="1156"/>
        <v>450</v>
      </c>
      <c r="BE836" s="228">
        <f>+Z836</f>
        <v>44660</v>
      </c>
      <c r="BF836" s="131">
        <f t="shared" ref="BF836" si="1524">+B836</f>
        <v>33</v>
      </c>
      <c r="BG836" s="131">
        <f t="shared" ref="BG836" si="1525">+BI836</f>
        <v>17861</v>
      </c>
      <c r="BH836" s="228">
        <f t="shared" ref="BH836" si="1526">+A836</f>
        <v>44660</v>
      </c>
      <c r="BI836" s="131">
        <f t="shared" ref="BI836" si="1527">+C836</f>
        <v>17861</v>
      </c>
      <c r="BJ836" s="1">
        <f t="shared" ref="BJ836" si="1528">+BE836</f>
        <v>44660</v>
      </c>
      <c r="BK836">
        <f t="shared" ref="BK836" si="1529">+BM836-BL836</f>
        <v>25037</v>
      </c>
      <c r="BL836">
        <f t="shared" ref="BL836" si="1530">+M836</f>
        <v>74</v>
      </c>
      <c r="BM836">
        <f t="shared" ref="BM836" si="1531">+L836</f>
        <v>25111</v>
      </c>
      <c r="BN836" s="1">
        <f t="shared" ref="BN836" si="1532">+BJ836</f>
        <v>44660</v>
      </c>
      <c r="BO836">
        <f t="shared" ref="BO836" si="1533">+BO832+BM836</f>
        <v>79611</v>
      </c>
      <c r="BP836">
        <f t="shared" ref="BP836" si="1534">+BP832+BL836</f>
        <v>8413</v>
      </c>
      <c r="BQ836" s="178">
        <f t="shared" ref="BQ836" si="1535">+A836</f>
        <v>44660</v>
      </c>
      <c r="BR836">
        <f>+AF836</f>
        <v>308175</v>
      </c>
      <c r="BS836">
        <f>+AH836</f>
        <v>57992</v>
      </c>
      <c r="BT836">
        <f>+AJ836</f>
        <v>8705</v>
      </c>
      <c r="BU836">
        <v>15</v>
      </c>
      <c r="BV836">
        <f>+AD836</f>
        <v>125</v>
      </c>
      <c r="BW836">
        <f t="shared" ref="BW836" si="1536">+BW832+BV836</f>
        <v>86087</v>
      </c>
      <c r="BX836" s="178">
        <f t="shared" ref="BX836" si="1537">+A836</f>
        <v>44660</v>
      </c>
      <c r="BY836">
        <f>+AL836</f>
        <v>82</v>
      </c>
      <c r="BZ836">
        <f>+AN836</f>
        <v>82</v>
      </c>
      <c r="CA836">
        <f>+AP836</f>
        <v>0</v>
      </c>
      <c r="CB836" s="178">
        <f t="shared" ref="CB836" si="1538">+A836</f>
        <v>44660</v>
      </c>
      <c r="CC836">
        <f>+AR836</f>
        <v>26836</v>
      </c>
      <c r="CD836">
        <f>+AT836</f>
        <v>13742</v>
      </c>
      <c r="CE836">
        <f>+AV836</f>
        <v>854</v>
      </c>
      <c r="CF836" s="178">
        <f t="shared" ref="CF836" si="1539">+A836</f>
        <v>44660</v>
      </c>
      <c r="CG836">
        <f>+AD836</f>
        <v>125</v>
      </c>
      <c r="CH836">
        <f>+AG836</f>
        <v>1493</v>
      </c>
      <c r="CI836" s="178">
        <f t="shared" ref="CI836" si="1540">+A836</f>
        <v>44660</v>
      </c>
      <c r="CJ836">
        <f>+AI836</f>
        <v>62</v>
      </c>
      <c r="CK836" s="1">
        <f>+Z836</f>
        <v>44660</v>
      </c>
      <c r="CL836" s="281">
        <f>+AD836</f>
        <v>125</v>
      </c>
      <c r="CM836" s="1">
        <f>+Z836</f>
        <v>44660</v>
      </c>
      <c r="CN836" s="282">
        <f>+AI836</f>
        <v>62</v>
      </c>
      <c r="CO836" s="178">
        <f t="shared" ref="CO836" si="1541">+A836</f>
        <v>44660</v>
      </c>
      <c r="CP836">
        <f>+AQ836</f>
        <v>573</v>
      </c>
      <c r="CQ836">
        <f>+AU836</f>
        <v>1</v>
      </c>
      <c r="CR836">
        <f>+AS836</f>
        <v>0</v>
      </c>
    </row>
    <row r="837" spans="1:96" ht="16.5" customHeight="1" x14ac:dyDescent="0.55000000000000004">
      <c r="A837" s="178">
        <v>44661</v>
      </c>
      <c r="B837" s="239">
        <v>20</v>
      </c>
      <c r="C837" s="153">
        <f t="shared" ref="C837" si="1542">+B837+C836</f>
        <v>17881</v>
      </c>
      <c r="D837" s="295">
        <f t="shared" ref="D837" si="154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+A837</f>
        <v>44661</v>
      </c>
      <c r="AA837" s="229">
        <f>+AF837+AL837+AR837</f>
        <v>335918</v>
      </c>
      <c r="AB837" s="229">
        <f>+AH837+AN837+AT837</f>
        <v>72694</v>
      </c>
      <c r="AC837" s="230">
        <f>+AJ837+AP837+AV837</f>
        <v>9624</v>
      </c>
      <c r="AD837" s="182">
        <f>+AF837-AF836</f>
        <v>251</v>
      </c>
      <c r="AE837" s="242">
        <f>+AE836+AD837</f>
        <v>307221</v>
      </c>
      <c r="AF837" s="154">
        <v>308426</v>
      </c>
      <c r="AG837" s="183">
        <f t="shared" ref="AG837:AG839" si="1544">+AH837-AH836</f>
        <v>878</v>
      </c>
      <c r="AH837" s="154">
        <v>58870</v>
      </c>
      <c r="AI837" s="183">
        <f t="shared" ref="AI837:AI839" si="1545">+AJ837-AJ836</f>
        <v>65</v>
      </c>
      <c r="AJ837" s="184">
        <v>8770</v>
      </c>
      <c r="AK837" s="185">
        <v>0</v>
      </c>
      <c r="AL837" s="154">
        <v>82</v>
      </c>
      <c r="AM837" s="183">
        <f t="shared" ref="AM837" si="1546">+AN837-AN836</f>
        <v>0</v>
      </c>
      <c r="AN837" s="154">
        <v>82</v>
      </c>
      <c r="AO837" s="183">
        <v>0</v>
      </c>
      <c r="AP837" s="186">
        <v>0</v>
      </c>
      <c r="AQ837" s="185">
        <f t="shared" ref="AQ837" si="1547">+AR837-AR836</f>
        <v>574</v>
      </c>
      <c r="AR837" s="154">
        <v>27410</v>
      </c>
      <c r="AS837" s="183">
        <f t="shared" ref="AS837" si="1548">+AT837-AT836</f>
        <v>0</v>
      </c>
      <c r="AT837" s="154">
        <v>13742</v>
      </c>
      <c r="AU837" s="183">
        <f t="shared" ref="AU837" si="1549">+AV837-AV836</f>
        <v>0</v>
      </c>
      <c r="AV837" s="187">
        <v>854</v>
      </c>
      <c r="AW837" s="237">
        <f>+AW836+1</f>
        <v>676</v>
      </c>
      <c r="AX837" s="236">
        <f>+A837</f>
        <v>44661</v>
      </c>
      <c r="AY837" s="6">
        <v>0</v>
      </c>
      <c r="AZ837" s="237">
        <f t="shared" ref="AZ837" si="1550">+AZ836+AY837</f>
        <v>709</v>
      </c>
      <c r="BA837" s="237">
        <f t="shared" si="1154"/>
        <v>416</v>
      </c>
      <c r="BB837" s="129">
        <v>0</v>
      </c>
      <c r="BC837" s="27">
        <f t="shared" ref="BC837" si="1551">+BC836+BB837</f>
        <v>1623</v>
      </c>
      <c r="BD837" s="237">
        <f t="shared" si="1156"/>
        <v>451</v>
      </c>
      <c r="BE837" s="228">
        <f>+Z837</f>
        <v>44661</v>
      </c>
      <c r="BF837" s="131">
        <f t="shared" ref="BF837" si="1552">+B837</f>
        <v>20</v>
      </c>
      <c r="BG837" s="131">
        <f t="shared" ref="BG837" si="1553">+BI837</f>
        <v>17881</v>
      </c>
      <c r="BH837" s="228">
        <f t="shared" ref="BH837" si="1554">+A837</f>
        <v>44661</v>
      </c>
      <c r="BI837" s="131">
        <f t="shared" ref="BI837" si="1555">+C837</f>
        <v>17881</v>
      </c>
      <c r="BJ837" s="1">
        <f t="shared" ref="BJ837" si="1556">+BE837</f>
        <v>44661</v>
      </c>
      <c r="BK837">
        <f t="shared" ref="BK837" si="1557">+BM837-BL837</f>
        <v>26345</v>
      </c>
      <c r="BL837">
        <f t="shared" ref="BL837" si="1558">+M837</f>
        <v>66</v>
      </c>
      <c r="BM837">
        <f t="shared" ref="BM837" si="1559">+L837</f>
        <v>26411</v>
      </c>
      <c r="BN837" s="1">
        <f t="shared" ref="BN837" si="1560">+BJ837</f>
        <v>44661</v>
      </c>
      <c r="BO837">
        <f t="shared" ref="BO837" si="1561">+BO833+BM837</f>
        <v>89996</v>
      </c>
      <c r="BP837">
        <f t="shared" ref="BP837" si="1562">+BP833+BL837</f>
        <v>8504</v>
      </c>
      <c r="BQ837" s="178">
        <f t="shared" ref="BQ837" si="1563">+A837</f>
        <v>44661</v>
      </c>
      <c r="BR837">
        <f>+AF837</f>
        <v>308426</v>
      </c>
      <c r="BS837">
        <f>+AH837</f>
        <v>58870</v>
      </c>
      <c r="BT837">
        <f>+AJ837</f>
        <v>8770</v>
      </c>
      <c r="BU837">
        <v>15</v>
      </c>
      <c r="BV837">
        <f>+AD837</f>
        <v>251</v>
      </c>
      <c r="BW837">
        <f t="shared" ref="BW837" si="1564">+BW833+BV837</f>
        <v>74186</v>
      </c>
      <c r="BX837" s="178">
        <f t="shared" ref="BX837" si="1565">+A837</f>
        <v>44661</v>
      </c>
      <c r="BY837">
        <f>+AL837</f>
        <v>82</v>
      </c>
      <c r="BZ837">
        <f>+AN837</f>
        <v>82</v>
      </c>
      <c r="CA837">
        <f>+AP837</f>
        <v>0</v>
      </c>
      <c r="CB837" s="178">
        <f t="shared" ref="CB837" si="1566">+A837</f>
        <v>44661</v>
      </c>
      <c r="CC837">
        <f>+AR837</f>
        <v>27410</v>
      </c>
      <c r="CD837">
        <f>+AT837</f>
        <v>13742</v>
      </c>
      <c r="CE837">
        <f>+AV837</f>
        <v>854</v>
      </c>
      <c r="CF837" s="178">
        <f t="shared" ref="CF837" si="1567">+A837</f>
        <v>44661</v>
      </c>
      <c r="CG837">
        <f>+AD837</f>
        <v>251</v>
      </c>
      <c r="CH837">
        <f>+AG837</f>
        <v>878</v>
      </c>
      <c r="CI837" s="178">
        <f t="shared" ref="CI837" si="1568">+A837</f>
        <v>44661</v>
      </c>
      <c r="CJ837">
        <f>+AI837</f>
        <v>65</v>
      </c>
      <c r="CK837" s="1">
        <f>+Z837</f>
        <v>44661</v>
      </c>
      <c r="CL837" s="281">
        <f>+AD837</f>
        <v>251</v>
      </c>
      <c r="CM837" s="1">
        <f>+Z837</f>
        <v>44661</v>
      </c>
      <c r="CN837" s="282">
        <f>+AI837</f>
        <v>65</v>
      </c>
      <c r="CO837" s="178">
        <f t="shared" ref="CO837" si="1569">+A837</f>
        <v>44661</v>
      </c>
      <c r="CP837">
        <f>+AQ837</f>
        <v>574</v>
      </c>
      <c r="CQ837">
        <f>+AU837</f>
        <v>0</v>
      </c>
      <c r="CR837">
        <f>+AS837</f>
        <v>0</v>
      </c>
    </row>
    <row r="838" spans="1:96" ht="16.5" customHeight="1" x14ac:dyDescent="0.55000000000000004">
      <c r="A838" s="178">
        <v>44662</v>
      </c>
      <c r="B838" s="239">
        <v>21</v>
      </c>
      <c r="C838" s="153">
        <f t="shared" ref="C838" si="1570">+B838+C837</f>
        <v>17902</v>
      </c>
      <c r="D838" s="295">
        <f t="shared" ref="D838" si="157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+A838</f>
        <v>44662</v>
      </c>
      <c r="AA838" s="229">
        <f>+AF838+AL838+AR838</f>
        <v>336716</v>
      </c>
      <c r="AB838" s="229">
        <f>+AH838+AN838+AT838</f>
        <v>73054</v>
      </c>
      <c r="AC838" s="230">
        <f>+AJ838+AP838+AV838</f>
        <v>9681</v>
      </c>
      <c r="AD838" s="182">
        <f>+AF838-AF837</f>
        <v>168</v>
      </c>
      <c r="AE838" s="242">
        <f>+AE837+AD838</f>
        <v>307389</v>
      </c>
      <c r="AF838" s="154">
        <v>308594</v>
      </c>
      <c r="AG838" s="183">
        <f t="shared" si="1544"/>
        <v>360</v>
      </c>
      <c r="AH838" s="154">
        <v>59230</v>
      </c>
      <c r="AI838" s="183">
        <f t="shared" si="1545"/>
        <v>57</v>
      </c>
      <c r="AJ838" s="184">
        <v>8827</v>
      </c>
      <c r="AK838" s="185">
        <v>0</v>
      </c>
      <c r="AL838" s="154">
        <v>82</v>
      </c>
      <c r="AM838" s="183">
        <f t="shared" ref="AM838" si="1572">+AN838-AN837</f>
        <v>0</v>
      </c>
      <c r="AN838" s="154">
        <v>82</v>
      </c>
      <c r="AO838" s="183">
        <v>0</v>
      </c>
      <c r="AP838" s="186">
        <v>0</v>
      </c>
      <c r="AQ838" s="185">
        <f t="shared" ref="AQ838" si="1573">+AR838-AR837</f>
        <v>630</v>
      </c>
      <c r="AR838" s="154">
        <v>28040</v>
      </c>
      <c r="AS838" s="183">
        <f t="shared" ref="AS838" si="1574">+AT838-AT837</f>
        <v>0</v>
      </c>
      <c r="AT838" s="154">
        <v>13742</v>
      </c>
      <c r="AU838" s="183">
        <f t="shared" ref="AU838" si="1575">+AV838-AV837</f>
        <v>0</v>
      </c>
      <c r="AV838" s="187">
        <v>854</v>
      </c>
      <c r="AW838" s="237">
        <f>+AW837+1</f>
        <v>677</v>
      </c>
      <c r="AX838" s="236">
        <f>+A838</f>
        <v>44662</v>
      </c>
      <c r="AY838" s="6">
        <v>4</v>
      </c>
      <c r="AZ838" s="237">
        <f t="shared" ref="AZ838" si="1576">+AZ837+AY838</f>
        <v>713</v>
      </c>
      <c r="BA838" s="237">
        <f t="shared" si="1154"/>
        <v>417</v>
      </c>
      <c r="BB838" s="129">
        <v>0</v>
      </c>
      <c r="BC838" s="27">
        <f t="shared" ref="BC838" si="1577">+BC837+BB838</f>
        <v>1623</v>
      </c>
      <c r="BD838" s="237">
        <f t="shared" si="1156"/>
        <v>452</v>
      </c>
      <c r="BE838" s="228">
        <f>+Z838</f>
        <v>44662</v>
      </c>
      <c r="BF838" s="131">
        <f t="shared" ref="BF838" si="1578">+B838</f>
        <v>21</v>
      </c>
      <c r="BG838" s="131">
        <f t="shared" ref="BG838" si="1579">+BI838</f>
        <v>17902</v>
      </c>
      <c r="BH838" s="228">
        <f t="shared" ref="BH838" si="1580">+A838</f>
        <v>44662</v>
      </c>
      <c r="BI838" s="131">
        <f t="shared" ref="BI838" si="1581">+C838</f>
        <v>17902</v>
      </c>
      <c r="BJ838" s="1">
        <f t="shared" ref="BJ838" si="1582">+BE838</f>
        <v>44662</v>
      </c>
      <c r="BK838">
        <f t="shared" ref="BK838" si="1583">+BM838-BL838</f>
        <v>23295</v>
      </c>
      <c r="BL838">
        <f t="shared" ref="BL838" si="1584">+M838</f>
        <v>92</v>
      </c>
      <c r="BM838">
        <f t="shared" ref="BM838" si="1585">+L838</f>
        <v>23387</v>
      </c>
      <c r="BN838" s="1">
        <f t="shared" ref="BN838" si="1586">+BJ838</f>
        <v>44662</v>
      </c>
      <c r="BO838">
        <f t="shared" ref="BO838" si="1587">+BO834+BM838</f>
        <v>88847</v>
      </c>
      <c r="BP838">
        <f t="shared" ref="BP838" si="1588">+BP834+BL838</f>
        <v>8568</v>
      </c>
      <c r="BQ838" s="178">
        <f t="shared" ref="BQ838" si="1589">+A838</f>
        <v>44662</v>
      </c>
      <c r="BR838">
        <f>+AF838</f>
        <v>308594</v>
      </c>
      <c r="BS838">
        <f>+AH838</f>
        <v>59230</v>
      </c>
      <c r="BT838">
        <f>+AJ838</f>
        <v>8827</v>
      </c>
      <c r="BU838">
        <v>15</v>
      </c>
      <c r="BV838">
        <f>+AD838</f>
        <v>168</v>
      </c>
      <c r="BW838">
        <f t="shared" ref="BW838" si="1590">+BW834+BV838</f>
        <v>69427</v>
      </c>
      <c r="BX838" s="178">
        <f t="shared" ref="BX838" si="1591">+A838</f>
        <v>44662</v>
      </c>
      <c r="BY838">
        <f>+AL838</f>
        <v>82</v>
      </c>
      <c r="BZ838">
        <f>+AN838</f>
        <v>82</v>
      </c>
      <c r="CA838">
        <f>+AP838</f>
        <v>0</v>
      </c>
      <c r="CB838" s="178">
        <f t="shared" ref="CB838" si="1592">+A838</f>
        <v>44662</v>
      </c>
      <c r="CC838">
        <f>+AR838</f>
        <v>28040</v>
      </c>
      <c r="CD838">
        <f>+AT838</f>
        <v>13742</v>
      </c>
      <c r="CE838">
        <f>+AV838</f>
        <v>854</v>
      </c>
      <c r="CF838" s="178">
        <f t="shared" ref="CF838" si="1593">+A838</f>
        <v>44662</v>
      </c>
      <c r="CG838">
        <f>+AD838</f>
        <v>168</v>
      </c>
      <c r="CH838">
        <f>+AG838</f>
        <v>360</v>
      </c>
      <c r="CI838" s="178">
        <f t="shared" ref="CI838" si="1594">+A838</f>
        <v>44662</v>
      </c>
      <c r="CJ838">
        <f>+AI838</f>
        <v>57</v>
      </c>
      <c r="CK838" s="1">
        <f>+Z838</f>
        <v>44662</v>
      </c>
      <c r="CL838" s="281">
        <f>+AD838</f>
        <v>168</v>
      </c>
      <c r="CM838" s="1">
        <f>+Z838</f>
        <v>44662</v>
      </c>
      <c r="CN838" s="282">
        <f>+AI838</f>
        <v>57</v>
      </c>
      <c r="CO838" s="178">
        <f t="shared" ref="CO838" si="1595">+A838</f>
        <v>44662</v>
      </c>
      <c r="CP838">
        <f>+AQ838</f>
        <v>630</v>
      </c>
      <c r="CQ838">
        <f>+AU838</f>
        <v>0</v>
      </c>
      <c r="CR838">
        <f>+AS838</f>
        <v>0</v>
      </c>
    </row>
    <row r="839" spans="1:96" ht="16.5" customHeight="1" x14ac:dyDescent="0.55000000000000004">
      <c r="A839" s="178">
        <v>44663</v>
      </c>
      <c r="B839" s="239">
        <v>13</v>
      </c>
      <c r="C839" s="153">
        <f t="shared" ref="C839" si="1596">+B839+C838</f>
        <v>17915</v>
      </c>
      <c r="D839" s="295">
        <f t="shared" ref="D839" si="159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+Y838+1</f>
        <v>651</v>
      </c>
      <c r="Z839" s="75">
        <f>+A839</f>
        <v>44663</v>
      </c>
      <c r="AA839" s="229">
        <f>+AF839+AL839+AR839</f>
        <v>337453</v>
      </c>
      <c r="AB839" s="229">
        <f>+AH839+AN839+AT839</f>
        <v>74484</v>
      </c>
      <c r="AC839" s="230">
        <f>+AJ839+AP839+AV839</f>
        <v>9740</v>
      </c>
      <c r="AD839" s="182">
        <f>+AF839-AF838</f>
        <v>111</v>
      </c>
      <c r="AE839" s="242">
        <f>+AE838+AD839</f>
        <v>307500</v>
      </c>
      <c r="AF839" s="154">
        <v>308705</v>
      </c>
      <c r="AG839" s="183">
        <f t="shared" si="1544"/>
        <v>1430</v>
      </c>
      <c r="AH839" s="154">
        <v>60660</v>
      </c>
      <c r="AI839" s="183">
        <f t="shared" si="1545"/>
        <v>59</v>
      </c>
      <c r="AJ839" s="184">
        <v>8886</v>
      </c>
      <c r="AK839" s="185">
        <v>0</v>
      </c>
      <c r="AL839" s="154">
        <v>82</v>
      </c>
      <c r="AM839" s="183">
        <f t="shared" ref="AM839" si="1598">+AN839-AN838</f>
        <v>0</v>
      </c>
      <c r="AN839" s="154">
        <v>82</v>
      </c>
      <c r="AO839" s="183">
        <v>0</v>
      </c>
      <c r="AP839" s="186">
        <v>0</v>
      </c>
      <c r="AQ839" s="185">
        <f t="shared" ref="AQ839" si="1599">+AR839-AR838</f>
        <v>626</v>
      </c>
      <c r="AR839" s="154">
        <v>28666</v>
      </c>
      <c r="AS839" s="183">
        <f t="shared" ref="AS839" si="1600">+AT839-AT838</f>
        <v>0</v>
      </c>
      <c r="AT839" s="154">
        <v>13742</v>
      </c>
      <c r="AU839" s="183">
        <f t="shared" ref="AU839" si="1601">+AV839-AV838</f>
        <v>0</v>
      </c>
      <c r="AV839" s="187">
        <v>854</v>
      </c>
      <c r="AW839" s="237">
        <f>+AW838+1</f>
        <v>678</v>
      </c>
      <c r="AX839" s="236">
        <f>+A839</f>
        <v>44663</v>
      </c>
      <c r="AY839" s="6">
        <v>0</v>
      </c>
      <c r="AZ839" s="237">
        <f t="shared" ref="AZ839" si="1602">+AZ838+AY839</f>
        <v>713</v>
      </c>
      <c r="BA839" s="237">
        <f t="shared" si="1154"/>
        <v>415</v>
      </c>
      <c r="BB839" s="129">
        <v>1</v>
      </c>
      <c r="BC839" s="27">
        <f t="shared" ref="BC839" si="1603">+BC838+BB839</f>
        <v>1624</v>
      </c>
      <c r="BD839" s="237">
        <f t="shared" si="1156"/>
        <v>450</v>
      </c>
      <c r="BE839" s="228">
        <f>+Z839</f>
        <v>44663</v>
      </c>
      <c r="BF839" s="131">
        <f t="shared" ref="BF839" si="1604">+B839</f>
        <v>13</v>
      </c>
      <c r="BG839" s="131">
        <f t="shared" ref="BG839" si="1605">+BI839</f>
        <v>17915</v>
      </c>
      <c r="BH839" s="228">
        <f t="shared" ref="BH839" si="1606">+A839</f>
        <v>44663</v>
      </c>
      <c r="BI839" s="131">
        <f t="shared" ref="BI839" si="1607">+C839</f>
        <v>17915</v>
      </c>
      <c r="BJ839" s="1">
        <f t="shared" ref="BJ839" si="1608">+BE839</f>
        <v>44663</v>
      </c>
      <c r="BK839">
        <f t="shared" ref="BK839" si="1609">+BM839-BL839</f>
        <v>26420</v>
      </c>
      <c r="BL839">
        <f t="shared" ref="BL839" si="1610">+M839</f>
        <v>105</v>
      </c>
      <c r="BM839">
        <f t="shared" ref="BM839" si="1611">+L839</f>
        <v>26525</v>
      </c>
      <c r="BN839" s="1">
        <f t="shared" ref="BN839" si="1612">+BJ839</f>
        <v>44663</v>
      </c>
      <c r="BO839">
        <f t="shared" ref="BO839" si="1613">+BO835+BM839</f>
        <v>96857</v>
      </c>
      <c r="BP839">
        <f t="shared" ref="BP839" si="1614">+BP835+BL839</f>
        <v>8589</v>
      </c>
      <c r="BQ839" s="178">
        <f t="shared" ref="BQ839" si="1615">+A839</f>
        <v>44663</v>
      </c>
      <c r="BR839">
        <f>+AF839</f>
        <v>308705</v>
      </c>
      <c r="BS839">
        <f>+AH839</f>
        <v>60660</v>
      </c>
      <c r="BT839">
        <f>+AJ839</f>
        <v>8886</v>
      </c>
      <c r="BU839">
        <v>15</v>
      </c>
      <c r="BV839">
        <f>+AD839</f>
        <v>111</v>
      </c>
      <c r="BW839">
        <f t="shared" ref="BW839" si="1616">+BW835+BV839</f>
        <v>70257</v>
      </c>
      <c r="BX839" s="178">
        <f t="shared" ref="BX839" si="1617">+A839</f>
        <v>44663</v>
      </c>
      <c r="BY839">
        <f>+AL839</f>
        <v>82</v>
      </c>
      <c r="BZ839">
        <f>+AN839</f>
        <v>82</v>
      </c>
      <c r="CA839">
        <f>+AP839</f>
        <v>0</v>
      </c>
      <c r="CB839" s="178">
        <f t="shared" ref="CB839" si="1618">+A839</f>
        <v>44663</v>
      </c>
      <c r="CC839">
        <f>+AR839</f>
        <v>28666</v>
      </c>
      <c r="CD839">
        <f>+AT839</f>
        <v>13742</v>
      </c>
      <c r="CE839">
        <f>+AV839</f>
        <v>854</v>
      </c>
      <c r="CF839" s="178">
        <f t="shared" ref="CF839" si="1619">+A839</f>
        <v>44663</v>
      </c>
      <c r="CG839">
        <f>+AD839</f>
        <v>111</v>
      </c>
      <c r="CH839">
        <f>+AG839</f>
        <v>1430</v>
      </c>
      <c r="CI839" s="178">
        <f t="shared" ref="CI839" si="1620">+A839</f>
        <v>44663</v>
      </c>
      <c r="CJ839">
        <f>+AI839</f>
        <v>59</v>
      </c>
      <c r="CK839" s="1">
        <f>+Z839</f>
        <v>44663</v>
      </c>
      <c r="CL839" s="281">
        <f>+AD839</f>
        <v>111</v>
      </c>
      <c r="CM839" s="1">
        <f>+Z839</f>
        <v>44663</v>
      </c>
      <c r="CN839" s="282">
        <f>+AI839</f>
        <v>59</v>
      </c>
      <c r="CO839" s="178">
        <f t="shared" ref="CO839" si="1621">+A839</f>
        <v>44663</v>
      </c>
      <c r="CP839">
        <f>+AQ839</f>
        <v>626</v>
      </c>
      <c r="CQ839">
        <f>+AU839</f>
        <v>0</v>
      </c>
      <c r="CR839">
        <f>+AS839</f>
        <v>0</v>
      </c>
    </row>
    <row r="840" spans="1:96" ht="18" customHeight="1" x14ac:dyDescent="0.55000000000000004">
      <c r="A840" s="178"/>
      <c r="B840" s="239"/>
      <c r="C840" s="153"/>
      <c r="D840" s="153"/>
      <c r="E840" s="146"/>
      <c r="F840" s="146"/>
      <c r="G840" s="146"/>
      <c r="H840" s="134"/>
      <c r="I840" s="146"/>
      <c r="J840" s="134"/>
      <c r="K840" s="42"/>
      <c r="L840" s="145"/>
      <c r="M840" s="239"/>
      <c r="N840" s="134"/>
      <c r="O840" s="134"/>
      <c r="P840" s="146"/>
      <c r="Q840" s="146"/>
      <c r="R840" s="134"/>
      <c r="S840" s="134"/>
      <c r="T840" s="146"/>
      <c r="U840" s="146"/>
      <c r="V840" s="134"/>
      <c r="W840" s="42"/>
      <c r="X840" s="147"/>
      <c r="Y840" s="5"/>
      <c r="Z840" s="75"/>
      <c r="AA840" s="229"/>
      <c r="AB840" s="229"/>
      <c r="AC840" s="230"/>
      <c r="AD840" s="182"/>
      <c r="AE840" s="242"/>
      <c r="AF840" s="154"/>
      <c r="AG840" s="183"/>
      <c r="AH840" s="154"/>
      <c r="AI840" s="183"/>
      <c r="AJ840" s="184"/>
      <c r="AK840" s="185"/>
      <c r="AL840" s="154"/>
      <c r="AM840" s="183"/>
      <c r="AN840" s="154"/>
      <c r="AO840" s="183"/>
      <c r="AP840" s="186"/>
      <c r="AQ840" s="185"/>
      <c r="AR840" s="154"/>
      <c r="AS840" s="183"/>
      <c r="AT840" s="154"/>
      <c r="AU840" s="183"/>
      <c r="AV840" s="187"/>
      <c r="AW840" s="237"/>
      <c r="AX840" s="236"/>
      <c r="AY840" s="6"/>
      <c r="AZ840" s="237"/>
      <c r="BA840" s="237"/>
      <c r="BB840" s="129"/>
      <c r="BC840" s="27"/>
      <c r="BD840" s="237"/>
      <c r="BE840" s="228"/>
      <c r="BF840" s="131"/>
      <c r="BG840" s="131"/>
      <c r="BH840" s="228"/>
      <c r="BI840" s="131"/>
      <c r="BJ840" s="1"/>
      <c r="BN840" s="1"/>
      <c r="BQ840" s="178"/>
      <c r="BX840" s="178"/>
      <c r="CB840" s="178"/>
      <c r="CF840" s="178"/>
      <c r="CH840">
        <f t="shared" si="1119"/>
        <v>0</v>
      </c>
      <c r="CI840" s="178"/>
      <c r="CK840" s="1"/>
      <c r="CL840" s="281"/>
      <c r="CM840" s="1"/>
      <c r="CN840" s="282"/>
      <c r="CO840" s="178"/>
    </row>
    <row r="841" spans="1:96" ht="18" customHeight="1" x14ac:dyDescent="0.55000000000000004">
      <c r="A841" s="178"/>
      <c r="B841" s="239"/>
      <c r="C841" s="153"/>
      <c r="D841" s="153"/>
      <c r="E841" s="146"/>
      <c r="F841" s="146"/>
      <c r="G841" s="146"/>
      <c r="H841" s="134"/>
      <c r="I841" s="146"/>
      <c r="J841" s="134"/>
      <c r="K841" s="42"/>
      <c r="L841" s="145"/>
      <c r="M841" s="146"/>
      <c r="N841" s="134"/>
      <c r="O841" s="134"/>
      <c r="P841" s="146"/>
      <c r="Q841" s="146"/>
      <c r="R841" s="134"/>
      <c r="S841" s="134"/>
      <c r="T841" s="146"/>
      <c r="U841" s="146"/>
      <c r="V841" s="134"/>
      <c r="W841" s="42"/>
      <c r="X841" s="147"/>
      <c r="Y841" s="5"/>
      <c r="Z841" s="75"/>
      <c r="AA841" s="229"/>
      <c r="AB841" s="229"/>
      <c r="AC841" s="230"/>
      <c r="AD841" s="182"/>
      <c r="AE841" s="242"/>
      <c r="AF841" s="154"/>
      <c r="AG841" s="183"/>
      <c r="AH841" s="154"/>
      <c r="AI841" s="183"/>
      <c r="AJ841" s="184"/>
      <c r="AK841" s="185"/>
      <c r="AL841" s="154"/>
      <c r="AM841" s="183"/>
      <c r="AN841" s="154"/>
      <c r="AO841" s="183"/>
      <c r="AP841" s="186"/>
      <c r="AQ841" s="185"/>
      <c r="AR841" s="154"/>
      <c r="AS841" s="183"/>
      <c r="AT841" s="154"/>
      <c r="AU841" s="183"/>
      <c r="AV841" s="187"/>
      <c r="AW841" s="237"/>
      <c r="AX841" s="236"/>
      <c r="AY841" s="6"/>
      <c r="AZ841" s="237"/>
      <c r="BA841" s="237"/>
      <c r="BB841" s="129"/>
      <c r="BC841" s="27"/>
      <c r="BD841" s="237"/>
      <c r="BE841" s="228"/>
      <c r="BF841" s="131"/>
      <c r="BG841" s="131"/>
      <c r="BH841" s="228"/>
      <c r="BI841" s="131"/>
      <c r="BJ841" s="1"/>
      <c r="BN841" s="1"/>
      <c r="BQ841" s="178"/>
      <c r="BX841" s="178"/>
      <c r="CB841" s="178"/>
      <c r="CF841" s="178"/>
      <c r="CI841" s="178"/>
      <c r="CK841" s="1"/>
      <c r="CL841" s="281"/>
      <c r="CM841" s="1"/>
      <c r="CN841" s="282"/>
      <c r="CO841" s="178"/>
    </row>
    <row r="842" spans="1:96" ht="7" customHeight="1" thickBot="1" x14ac:dyDescent="0.6">
      <c r="A842" s="66"/>
      <c r="B842" s="145"/>
      <c r="C842" s="153"/>
      <c r="D842" s="146"/>
      <c r="E842" s="146"/>
      <c r="F842" s="146"/>
      <c r="G842" s="146"/>
      <c r="H842" s="134"/>
      <c r="I842" s="146"/>
      <c r="J842" s="134"/>
      <c r="K842" s="147"/>
      <c r="L842" s="145"/>
      <c r="M842" s="146"/>
      <c r="N842" s="134"/>
      <c r="O842" s="134"/>
      <c r="P842" s="146"/>
      <c r="Q842" s="146"/>
      <c r="R842" s="134"/>
      <c r="S842" s="134"/>
      <c r="T842" s="146"/>
      <c r="U842" s="146"/>
      <c r="V842" s="134"/>
      <c r="W842" s="42"/>
      <c r="X842" s="147"/>
      <c r="Z842" s="66"/>
      <c r="AA842" s="64"/>
      <c r="AB842" s="64"/>
      <c r="AC842" s="64"/>
      <c r="AD842" s="182"/>
      <c r="AE842" s="242"/>
      <c r="AF842" s="154"/>
      <c r="AG842" s="183"/>
      <c r="AH842" s="154"/>
      <c r="AI842" s="183"/>
      <c r="AJ842" s="184"/>
      <c r="AK842" s="185"/>
      <c r="AL842" s="154"/>
      <c r="AM842" s="183"/>
      <c r="AN842" s="154"/>
      <c r="AO842" s="183"/>
      <c r="AP842" s="186"/>
      <c r="AQ842" s="185"/>
      <c r="AR842" s="154"/>
      <c r="AS842" s="183"/>
      <c r="AT842" s="154"/>
      <c r="AU842" s="183"/>
      <c r="AV842" s="187"/>
    </row>
    <row r="843" spans="1:96" x14ac:dyDescent="0.5500000000000000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AE843">
        <f>SUM(AD443:AD448)</f>
        <v>190</v>
      </c>
      <c r="AY843" s="45" t="s">
        <v>474</v>
      </c>
      <c r="BB843" s="45" t="s">
        <v>473</v>
      </c>
      <c r="BV843">
        <f>SUM(BV442:BV842)</f>
        <v>297555</v>
      </c>
    </row>
    <row r="844" spans="1:96" x14ac:dyDescent="0.55000000000000004">
      <c r="B844">
        <f>SUM(B554:B584)</f>
        <v>832</v>
      </c>
      <c r="AI844" s="258">
        <f>SUM(AI189:AI558)</f>
        <v>205</v>
      </c>
      <c r="AJ844">
        <f>SUM(AI797:AI841)</f>
        <v>8142</v>
      </c>
      <c r="AY844" s="45">
        <f>SUM(AY359:AY413)</f>
        <v>69</v>
      </c>
      <c r="BB844" s="45">
        <f>SUM(BB374:BB413)</f>
        <v>941</v>
      </c>
    </row>
    <row r="845" spans="1:96" x14ac:dyDescent="0.55000000000000004">
      <c r="L845">
        <f>SUM(L97:L844)</f>
        <v>323696</v>
      </c>
      <c r="P845">
        <f>SUM(P97:P844)</f>
        <v>8319</v>
      </c>
      <c r="AD845">
        <f>SUM(AD188:AD194)</f>
        <v>82</v>
      </c>
      <c r="AY845" s="45" t="s">
        <v>685</v>
      </c>
    </row>
    <row r="846" spans="1:96" ht="15" customHeight="1" x14ac:dyDescent="0.55000000000000004">
      <c r="A846" s="129"/>
      <c r="D846">
        <f>SUM(B229:B259)</f>
        <v>435</v>
      </c>
      <c r="Z846" s="129"/>
      <c r="AA846" s="129"/>
      <c r="AB846" s="129"/>
      <c r="AC846" s="129"/>
      <c r="AF846">
        <f>SUM(AD188:AD558)</f>
        <v>10740</v>
      </c>
      <c r="AY846" s="45">
        <f>SUM(AY581:AY842)</f>
        <v>303</v>
      </c>
    </row>
    <row r="847" spans="1:96" x14ac:dyDescent="0.55000000000000004">
      <c r="AB847" s="45" t="s">
        <v>827</v>
      </c>
      <c r="AD847" s="45">
        <f>SUM(AD810:AD816)</f>
        <v>17671</v>
      </c>
      <c r="AE847" s="45"/>
      <c r="AF847" s="45"/>
      <c r="AG847" s="45"/>
      <c r="AH847" s="45"/>
      <c r="AI847" s="45">
        <f>SUM(AI810:AI816)</f>
        <v>1903</v>
      </c>
      <c r="AR847">
        <f>SUM(AQ769:AQ796)</f>
        <v>1699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13"/>
  <sheetViews>
    <sheetView zoomScaleNormal="100" workbookViewId="0">
      <pane xSplit="3" ySplit="1" topLeftCell="D596" activePane="bottomRight" state="frozen"/>
      <selection pane="topRight" activeCell="C1" sqref="C1"/>
      <selection pane="bottomLeft" activeCell="A2" sqref="A2"/>
      <selection pane="bottomRight" activeCell="B604" sqref="B604:I604"/>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1"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02"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8"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8"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8"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8"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8"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8"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8"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8"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8"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8"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8" ht="17.5" customHeight="1" x14ac:dyDescent="0.55000000000000004">
      <c r="B603" s="264"/>
      <c r="C603" s="1"/>
      <c r="J603" s="264"/>
      <c r="AG603" s="1"/>
      <c r="AH603" s="265"/>
      <c r="AI603" s="265"/>
      <c r="AK603" s="265"/>
    </row>
    <row r="604" spans="2:38" ht="17.5" customHeight="1" x14ac:dyDescent="0.55000000000000004">
      <c r="B604" s="264"/>
      <c r="C604" s="1"/>
      <c r="E604" s="292"/>
      <c r="J604" s="264"/>
      <c r="AG604" s="1"/>
      <c r="AH604" s="265"/>
      <c r="AI604" s="265"/>
    </row>
    <row r="605" spans="2:38" x14ac:dyDescent="0.55000000000000004">
      <c r="B605" s="239"/>
      <c r="C605" s="1"/>
      <c r="AG605" s="277">
        <v>1</v>
      </c>
    </row>
    <row r="606" spans="2:38" s="263" customFormat="1" ht="5" customHeight="1" x14ac:dyDescent="0.55000000000000004">
      <c r="B606" s="262"/>
      <c r="C606" s="261"/>
      <c r="AF606" s="5"/>
    </row>
    <row r="607" spans="2:38" ht="5.5" customHeight="1" x14ac:dyDescent="0.55000000000000004">
      <c r="B607" s="255"/>
      <c r="C607" s="1"/>
    </row>
    <row r="608" spans="2:38" x14ac:dyDescent="0.55000000000000004">
      <c r="B608">
        <f>SUM(B2:B607)</f>
        <v>15569</v>
      </c>
      <c r="C608" s="1" t="s">
        <v>348</v>
      </c>
      <c r="D608" s="27">
        <f t="shared" ref="D608:J608" si="108">SUM(D2:D607)</f>
        <v>4056</v>
      </c>
      <c r="E608" s="27">
        <f t="shared" si="108"/>
        <v>3476</v>
      </c>
      <c r="F608" s="27">
        <f t="shared" si="108"/>
        <v>1182</v>
      </c>
      <c r="G608">
        <f t="shared" si="108"/>
        <v>895</v>
      </c>
      <c r="H608">
        <f t="shared" si="108"/>
        <v>1453</v>
      </c>
      <c r="I608" s="27">
        <f t="shared" si="108"/>
        <v>836</v>
      </c>
      <c r="J608" s="27">
        <f t="shared" si="108"/>
        <v>3671</v>
      </c>
      <c r="K608">
        <f t="shared" ref="K608:AE608" si="109">SUM(K2:K607)</f>
        <v>519</v>
      </c>
      <c r="L608">
        <f t="shared" si="109"/>
        <v>14</v>
      </c>
      <c r="M608">
        <f t="shared" si="109"/>
        <v>37</v>
      </c>
      <c r="N608">
        <f t="shared" si="109"/>
        <v>107</v>
      </c>
      <c r="O608" s="27">
        <f t="shared" si="109"/>
        <v>371</v>
      </c>
      <c r="P608">
        <f t="shared" si="109"/>
        <v>17</v>
      </c>
      <c r="Q608">
        <f t="shared" si="109"/>
        <v>26</v>
      </c>
      <c r="R608">
        <f t="shared" si="109"/>
        <v>205</v>
      </c>
      <c r="S608">
        <f t="shared" si="109"/>
        <v>44</v>
      </c>
      <c r="T608">
        <f t="shared" si="109"/>
        <v>120</v>
      </c>
      <c r="U608">
        <f t="shared" si="109"/>
        <v>132</v>
      </c>
      <c r="V608">
        <f t="shared" si="109"/>
        <v>187</v>
      </c>
      <c r="W608">
        <f t="shared" si="109"/>
        <v>4</v>
      </c>
      <c r="X608">
        <f t="shared" si="109"/>
        <v>58</v>
      </c>
      <c r="Y608">
        <f t="shared" si="109"/>
        <v>173</v>
      </c>
      <c r="Z608">
        <f t="shared" si="109"/>
        <v>152</v>
      </c>
      <c r="AA608">
        <f t="shared" si="109"/>
        <v>1</v>
      </c>
      <c r="AB608">
        <f t="shared" si="109"/>
        <v>373</v>
      </c>
      <c r="AC608">
        <f t="shared" si="109"/>
        <v>68</v>
      </c>
      <c r="AD608">
        <f t="shared" si="109"/>
        <v>532</v>
      </c>
      <c r="AE608">
        <f t="shared" si="109"/>
        <v>531</v>
      </c>
      <c r="AL608" s="265"/>
    </row>
    <row r="609" spans="2:11" x14ac:dyDescent="0.55000000000000004">
      <c r="C609" s="1"/>
    </row>
    <row r="610" spans="2:11" ht="5" customHeight="1" x14ac:dyDescent="0.55000000000000004">
      <c r="C610" s="1"/>
    </row>
    <row r="613" spans="2:11" x14ac:dyDescent="0.55000000000000004">
      <c r="B613" s="239"/>
      <c r="K61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5" zoomScale="70" zoomScaleNormal="70" workbookViewId="0">
      <selection activeCell="S14" sqref="S1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47"/>
  <sheetViews>
    <sheetView topLeftCell="A2" workbookViewId="0">
      <pane xSplit="2" ySplit="2" topLeftCell="C641" activePane="bottomRight" state="frozen"/>
      <selection activeCell="O24" sqref="O24"/>
      <selection pane="topRight" activeCell="O24" sqref="O24"/>
      <selection pane="bottomLeft" activeCell="O24" sqref="O24"/>
      <selection pane="bottomRight" activeCell="G648" sqref="G64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43" si="223">+A624+1</f>
        <v>627</v>
      </c>
      <c r="B625" s="248"/>
      <c r="C625" s="45"/>
      <c r="D625" t="s">
        <v>847</v>
      </c>
      <c r="E625">
        <v>24</v>
      </c>
      <c r="F625">
        <f t="shared" ref="F625:F643"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B644" s="248"/>
      <c r="C644" s="45"/>
      <c r="G644" s="1"/>
      <c r="H644" s="129"/>
      <c r="I644" s="247"/>
      <c r="J644" s="129"/>
      <c r="K644" s="252"/>
      <c r="L644" s="275"/>
      <c r="M644" s="5"/>
      <c r="N644" s="252"/>
      <c r="O644" s="129"/>
      <c r="P644" s="129"/>
      <c r="Q644" s="6"/>
      <c r="R644" s="276"/>
      <c r="S644" s="238"/>
      <c r="T644" s="253"/>
      <c r="U644" s="278"/>
      <c r="V644" s="5"/>
      <c r="W644" s="27"/>
      <c r="X644" s="253"/>
      <c r="Y644" s="5"/>
      <c r="Z644" s="250"/>
    </row>
    <row r="645" spans="1:26" x14ac:dyDescent="0.55000000000000004">
      <c r="B645" s="248"/>
      <c r="C645" s="45"/>
      <c r="G645" s="1"/>
      <c r="H645" s="128"/>
      <c r="I645" s="285"/>
      <c r="J645" s="128"/>
      <c r="K645" s="286"/>
      <c r="L645" s="287"/>
      <c r="M645" s="285"/>
      <c r="N645" s="286"/>
      <c r="O645" s="128"/>
      <c r="P645" s="285"/>
      <c r="Q645" s="288"/>
      <c r="R645" s="289"/>
      <c r="S645" s="288"/>
      <c r="T645" s="128"/>
      <c r="U645" s="290"/>
      <c r="V645" s="285"/>
      <c r="W645" s="285"/>
      <c r="X645" s="128"/>
      <c r="Y645" s="285"/>
      <c r="Z645" s="128"/>
    </row>
    <row r="646" spans="1:26" ht="7.5" customHeight="1" x14ac:dyDescent="0.55000000000000004">
      <c r="H646" s="285"/>
      <c r="I646" s="285"/>
      <c r="J646" s="285"/>
      <c r="K646" s="285"/>
      <c r="L646" s="291"/>
      <c r="M646" s="285"/>
      <c r="N646" s="285"/>
      <c r="O646" s="285"/>
      <c r="P646" s="285"/>
      <c r="Q646" s="285"/>
      <c r="R646" s="291"/>
      <c r="S646" s="285"/>
      <c r="T646" s="285"/>
      <c r="U646" s="285"/>
      <c r="V646" s="285"/>
      <c r="W646" s="285"/>
      <c r="X646" s="128"/>
      <c r="Y646" s="285"/>
      <c r="Z646" s="128"/>
    </row>
    <row r="647" spans="1:26" x14ac:dyDescent="0.55000000000000004">
      <c r="H647" s="285"/>
      <c r="I647" s="285"/>
      <c r="J647" s="285"/>
      <c r="K647" s="285"/>
      <c r="L647" s="291"/>
      <c r="M647" s="285"/>
      <c r="N647" s="285"/>
      <c r="O647" s="285"/>
      <c r="P647" s="285"/>
      <c r="Q647" s="285"/>
      <c r="R647" s="291"/>
      <c r="S647" s="285"/>
      <c r="T647" s="285"/>
      <c r="U647" s="285"/>
      <c r="V647" s="285"/>
      <c r="W647" s="285"/>
      <c r="X647" s="128"/>
      <c r="Y647" s="285"/>
      <c r="Z64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2022-04-13T05:56:50Z</dcterms:modified>
</cp:coreProperties>
</file>