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FBFC2C05-3EBD-4741-981C-687150CF26A9}"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88" i="2" l="1"/>
  <c r="AE888" i="2"/>
  <c r="AB888" i="2"/>
  <c r="AA888" i="2"/>
  <c r="Z888" i="2"/>
  <c r="X888" i="2"/>
  <c r="W888" i="2"/>
  <c r="P888" i="2"/>
  <c r="O888" i="2"/>
  <c r="M888" i="2"/>
  <c r="K888" i="2"/>
  <c r="H888" i="2"/>
  <c r="Y888" i="2" s="1"/>
  <c r="AJ650" i="7"/>
  <c r="AI650" i="7"/>
  <c r="AG650" i="7"/>
  <c r="J650" i="7"/>
  <c r="B650" i="7" s="1"/>
  <c r="AK650" i="7" s="1"/>
  <c r="AH650" i="7" s="1"/>
  <c r="Y691" i="6"/>
  <c r="Z691" i="6" s="1"/>
  <c r="V691" i="6"/>
  <c r="X691" i="6" s="1"/>
  <c r="U691" i="6"/>
  <c r="T691" i="6"/>
  <c r="S691" i="6"/>
  <c r="R691" i="6"/>
  <c r="N691" i="6"/>
  <c r="L691" i="6"/>
  <c r="K691" i="6"/>
  <c r="I691" i="6"/>
  <c r="W691" i="6" s="1"/>
  <c r="F691" i="6"/>
  <c r="A691" i="6"/>
  <c r="CT887" i="5"/>
  <c r="CS887" i="5"/>
  <c r="CR887" i="5"/>
  <c r="CP887" i="5"/>
  <c r="CN887" i="5"/>
  <c r="CM887" i="5"/>
  <c r="CL887" i="5"/>
  <c r="CI887" i="5"/>
  <c r="CH887" i="5"/>
  <c r="CG887" i="5"/>
  <c r="CF887" i="5"/>
  <c r="CE887" i="5"/>
  <c r="CD887" i="5"/>
  <c r="CC887" i="5"/>
  <c r="CB887" i="5"/>
  <c r="CA887" i="5"/>
  <c r="BZ887" i="5"/>
  <c r="BY887" i="5"/>
  <c r="BX887" i="5"/>
  <c r="BV887" i="5"/>
  <c r="BW887" i="5" s="1"/>
  <c r="BT887" i="5"/>
  <c r="BS887" i="5"/>
  <c r="BR887" i="5"/>
  <c r="BQ887" i="5"/>
  <c r="BM887" i="5"/>
  <c r="BL887" i="5"/>
  <c r="BP887" i="5" s="1"/>
  <c r="BH887" i="5"/>
  <c r="BF887" i="5"/>
  <c r="BE887" i="5"/>
  <c r="BJ887" i="5" s="1"/>
  <c r="BN887" i="5" s="1"/>
  <c r="BD887" i="5"/>
  <c r="BC887" i="5"/>
  <c r="BA887" i="5"/>
  <c r="AZ887" i="5"/>
  <c r="AX887" i="5"/>
  <c r="AW887" i="5"/>
  <c r="AU887" i="5"/>
  <c r="AS887" i="5"/>
  <c r="CU887" i="5" s="1"/>
  <c r="AQ887" i="5"/>
  <c r="AM887" i="5"/>
  <c r="AK887" i="5"/>
  <c r="AI887" i="5"/>
  <c r="CQ887" i="5" s="1"/>
  <c r="AG887" i="5"/>
  <c r="CK887" i="5" s="1"/>
  <c r="AD887" i="5"/>
  <c r="AE887" i="5" s="1"/>
  <c r="AC887" i="5"/>
  <c r="AB887" i="5"/>
  <c r="AA887" i="5"/>
  <c r="Z887" i="5"/>
  <c r="Y887" i="5"/>
  <c r="C887" i="5"/>
  <c r="D887" i="5" s="1"/>
  <c r="AF887" i="2"/>
  <c r="AE887" i="2"/>
  <c r="AA887" i="2"/>
  <c r="Z887" i="2"/>
  <c r="X887" i="2"/>
  <c r="W887" i="2"/>
  <c r="P887" i="2"/>
  <c r="CS886" i="5"/>
  <c r="CR886" i="5"/>
  <c r="CL886" i="5"/>
  <c r="CK886" i="5"/>
  <c r="CI886" i="5"/>
  <c r="CG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AM886" i="5"/>
  <c r="AK886" i="5"/>
  <c r="AI886" i="5"/>
  <c r="CQ886" i="5" s="1"/>
  <c r="AG886" i="5"/>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AH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AH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AH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H643" i="7" s="1"/>
  <c r="CO887" i="5" l="1"/>
  <c r="CJ887" i="5"/>
  <c r="BK887" i="5"/>
  <c r="BI887" i="5"/>
  <c r="BG887" i="5" s="1"/>
  <c r="I888" i="2"/>
  <c r="AH646" i="7"/>
  <c r="BO887" i="5"/>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92"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M857" i="5" l="1"/>
  <c r="AJ897" i="5"/>
  <c r="AV895"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95"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9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AV892"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93" i="5"/>
  <c r="AF839" i="2"/>
  <c r="AE839" i="2"/>
  <c r="AA839" i="2"/>
  <c r="Z839" i="2"/>
  <c r="X839" i="2"/>
  <c r="W839" i="2"/>
  <c r="P839" i="2"/>
  <c r="O656" i="7"/>
  <c r="G656"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894" i="5" s="1"/>
  <c r="AS828" i="5"/>
  <c r="AQ828" i="5"/>
  <c r="AO828" i="5"/>
  <c r="AM828" i="5"/>
  <c r="AI828" i="5"/>
  <c r="AJ894"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95"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9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893"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92" i="5"/>
  <c r="AJ892" i="5"/>
  <c r="AJ893"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U770" i="5" l="1"/>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95"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92"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94" i="5"/>
  <c r="AS581" i="5"/>
  <c r="CU581" i="5" s="1"/>
  <c r="AG581" i="5"/>
  <c r="CK581" i="5" s="1"/>
  <c r="X65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5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5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5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91" i="5" s="1"/>
  <c r="CJ443" i="5"/>
  <c r="AE891"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92" i="5"/>
  <c r="CL378" i="5" l="1"/>
  <c r="CI378" i="5"/>
  <c r="CE378" i="5"/>
  <c r="CD378" i="5"/>
  <c r="CC378" i="5"/>
  <c r="CB378" i="5"/>
  <c r="CA378" i="5"/>
  <c r="BZ378" i="5"/>
  <c r="BY378" i="5"/>
  <c r="BX378" i="5"/>
  <c r="BT378" i="5"/>
  <c r="BS378" i="5"/>
  <c r="BR378" i="5"/>
  <c r="BQ378" i="5"/>
  <c r="BL378" i="5"/>
  <c r="BM378" i="5"/>
  <c r="BH378" i="5"/>
  <c r="BF378" i="5"/>
  <c r="BB892"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K315" i="5" s="1"/>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56"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56" i="7"/>
  <c r="AD656" i="7"/>
  <c r="AB656" i="7"/>
  <c r="Y656" i="7"/>
  <c r="N656" i="7"/>
  <c r="E656"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6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9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9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96"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9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9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C884" i="5" s="1"/>
  <c r="C885" i="5" s="1"/>
  <c r="C886"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86" i="5" l="1"/>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56" i="7"/>
  <c r="T656" i="7"/>
  <c r="R656" i="7"/>
  <c r="Z656" i="7"/>
  <c r="AC65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56" i="7"/>
  <c r="AJ371" i="7"/>
  <c r="S656" i="7"/>
  <c r="B371" i="7"/>
  <c r="AK371" i="7" s="1"/>
  <c r="U656" i="7"/>
  <c r="Y878" i="2" l="1"/>
  <c r="H879" i="2"/>
  <c r="H880" i="2" s="1"/>
  <c r="H881" i="2" s="1"/>
  <c r="H882" i="2" s="1"/>
  <c r="H883" i="2" s="1"/>
  <c r="H884" i="2" s="1"/>
  <c r="H885" i="2" s="1"/>
  <c r="H886" i="2" s="1"/>
  <c r="H887"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87" i="2" l="1"/>
  <c r="Y886" i="2"/>
  <c r="Y885" i="2"/>
  <c r="Y884" i="2"/>
  <c r="Y883" i="2"/>
  <c r="Y882" i="2"/>
  <c r="Y881" i="2"/>
  <c r="Y880" i="2"/>
  <c r="Y879" i="2"/>
  <c r="W543" i="6"/>
  <c r="I544" i="6"/>
  <c r="I667" i="2"/>
  <c r="AB667" i="2"/>
  <c r="M668" i="2"/>
  <c r="M669" i="2" s="1"/>
  <c r="M670" i="2" s="1"/>
  <c r="M671" i="2" s="1"/>
  <c r="M672" i="2" s="1"/>
  <c r="M673" i="2" s="1"/>
  <c r="AB666" i="2"/>
  <c r="I666" i="2"/>
  <c r="AB665" i="2"/>
  <c r="I665" i="2"/>
  <c r="M656" i="7"/>
  <c r="K656" i="7"/>
  <c r="AJ392" i="7"/>
  <c r="I656"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I878" i="2"/>
  <c r="AB877" i="2"/>
  <c r="I877" i="2"/>
  <c r="AB876" i="2"/>
  <c r="I876" i="2"/>
  <c r="AB875" i="2"/>
  <c r="I875" i="2"/>
  <c r="AB874" i="2"/>
  <c r="I874" i="2"/>
  <c r="AB873" i="2"/>
  <c r="I873" i="2"/>
  <c r="AB872" i="2"/>
  <c r="I872" i="2"/>
  <c r="I871" i="2"/>
  <c r="AB871" i="2"/>
  <c r="W563" i="6"/>
  <c r="I564" i="6"/>
  <c r="AB887" i="2" l="1"/>
  <c r="I887" i="2"/>
  <c r="AB886" i="2"/>
  <c r="I886" i="2"/>
  <c r="AB885" i="2"/>
  <c r="I885" i="2"/>
  <c r="AB884" i="2"/>
  <c r="I884" i="2"/>
  <c r="AB883" i="2"/>
  <c r="I883" i="2"/>
  <c r="AB882" i="2"/>
  <c r="I882" i="2"/>
  <c r="AB881" i="2"/>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56" i="7"/>
  <c r="AJ536" i="7"/>
  <c r="H656" i="7"/>
  <c r="AI536" i="7"/>
  <c r="B536" i="7"/>
  <c r="AK536" i="7" s="1"/>
  <c r="L65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56" i="7"/>
  <c r="B573" i="7"/>
  <c r="AK573" i="7" s="1"/>
  <c r="AJ573" i="7"/>
  <c r="B656"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s="1"/>
</calcChain>
</file>

<file path=xl/sharedStrings.xml><?xml version="1.0" encoding="utf-8"?>
<sst xmlns="http://schemas.openxmlformats.org/spreadsheetml/2006/main" count="1220" uniqueCount="918">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</sst>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国家衛健委発表に基づく感染状況!$AE$374:$AE$891</c:f>
              <c:numCache>
                <c:formatCode>m"月"d"日"</c:formatCode>
                <c:ptCount val="51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numCache>
            </c:numRef>
          </c:cat>
          <c:val>
            <c:numRef>
              <c:f>国家衛健委発表に基づく感染状況!$AF$374:$AF$891</c:f>
              <c:numCache>
                <c:formatCode>#,##0_);[Red]\(#,##0\)</c:formatCode>
                <c:ptCount val="51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香港マカオ台湾の患者・海外輸入症例・無症状病原体保有者!$CN$189:$CN$890</c:f>
              <c:numCache>
                <c:formatCode>m"月"d"日"</c:formatCode>
                <c:ptCount val="7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numCache>
            </c:numRef>
          </c:cat>
          <c:val>
            <c:numRef>
              <c:f>香港マカオ台湾の患者・海外輸入症例・無症状病原体保有者!$CO$189:$CO$890</c:f>
              <c:numCache>
                <c:formatCode>General</c:formatCode>
                <c:ptCount val="7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省市別輸入症例数変化!$D$2:$D$653</c:f>
              <c:numCache>
                <c:formatCode>General</c:formatCode>
                <c:ptCount val="65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省市別輸入症例数変化!$E$2:$E$653</c:f>
              <c:numCache>
                <c:formatCode>General</c:formatCode>
                <c:ptCount val="65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省市別輸入症例数変化!$F$2:$F$653</c:f>
              <c:numCache>
                <c:formatCode>General</c:formatCode>
                <c:ptCount val="65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省市別輸入症例数変化!$G$2:$G$653</c:f>
              <c:numCache>
                <c:formatCode>General</c:formatCode>
                <c:ptCount val="65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省市別輸入症例数変化!$H$2:$H$653</c:f>
              <c:numCache>
                <c:formatCode>General</c:formatCode>
                <c:ptCount val="65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省市別輸入症例数変化!$I$2:$I$653</c:f>
              <c:numCache>
                <c:formatCode>General</c:formatCode>
                <c:ptCount val="65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省市別輸入症例数変化!$C$2:$C$653</c:f>
              <c:numCache>
                <c:formatCode>m"月"d"日"</c:formatCode>
                <c:ptCount val="65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省市別輸入症例数変化!$J$2:$J$653</c:f>
              <c:numCache>
                <c:formatCode>0_);[Red]\(0\)</c:formatCode>
                <c:ptCount val="65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香港マカオ台湾の患者・海外輸入症例・無症状病原体保有者!$BR$29:$BR$890</c:f>
              <c:numCache>
                <c:formatCode>General</c:formatCode>
                <c:ptCount val="86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香港マカオ台湾の患者・海外輸入症例・無症状病原体保有者!$BS$29:$BS$890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香港マカオ台湾の患者・海外輸入症例・無症状病原体保有者!$BT$29:$BT$890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香港マカオ台湾の患者・海外輸入症例・無症状病原体保有者!$AX$169:$AX$890</c:f>
              <c:numCache>
                <c:formatCode>m"月"d"日"</c:formatCode>
                <c:ptCount val="7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numCache>
            </c:numRef>
          </c:cat>
          <c:val>
            <c:numRef>
              <c:f>香港マカオ台湾の患者・海外輸入症例・無症状病原体保有者!$AY$169:$AY$890</c:f>
              <c:numCache>
                <c:formatCode>General</c:formatCode>
                <c:ptCount val="72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香港マカオ台湾の患者・海外輸入症例・無症状病原体保有者!$AX$169:$AX$890</c:f>
              <c:numCache>
                <c:formatCode>m"月"d"日"</c:formatCode>
                <c:ptCount val="7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numCache>
            </c:numRef>
          </c:cat>
          <c:val>
            <c:numRef>
              <c:f>香港マカオ台湾の患者・海外輸入症例・無症状病原体保有者!$BB$169:$BB$890</c:f>
              <c:numCache>
                <c:formatCode>General</c:formatCode>
                <c:ptCount val="72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香港マカオ台湾の患者・海外輸入症例・無症状病原体保有者!$AX$169:$AX$890</c:f>
              <c:numCache>
                <c:formatCode>m"月"d"日"</c:formatCode>
                <c:ptCount val="7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numCache>
            </c:numRef>
          </c:cat>
          <c:val>
            <c:numRef>
              <c:f>香港マカオ台湾の患者・海外輸入症例・無症状病原体保有者!$AZ$169:$AZ$890</c:f>
              <c:numCache>
                <c:formatCode>General</c:formatCode>
                <c:ptCount val="72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香港マカオ台湾の患者・海外輸入症例・無症状病原体保有者!$AX$169:$AX$890</c:f>
              <c:numCache>
                <c:formatCode>m"月"d"日"</c:formatCode>
                <c:ptCount val="7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numCache>
            </c:numRef>
          </c:cat>
          <c:val>
            <c:numRef>
              <c:f>香港マカオ台湾の患者・海外輸入症例・無症状病原体保有者!$BC$169:$BC$890</c:f>
              <c:numCache>
                <c:formatCode>General</c:formatCode>
                <c:ptCount val="72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国家衛健委発表に基づく感染状況!$AA$27:$AA$892</c:f>
              <c:numCache>
                <c:formatCode>General</c:formatCode>
                <c:ptCount val="8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国家衛健委発表に基づく感染状況!$AB$27:$AB$892</c:f>
              <c:numCache>
                <c:formatCode>General</c:formatCode>
                <c:ptCount val="8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国家衛健委発表に基づく感染状況!$AA$27:$AA$892</c:f>
              <c:numCache>
                <c:formatCode>General</c:formatCode>
                <c:ptCount val="8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国家衛健委発表に基づく感染状況!$AB$27:$AB$892</c:f>
              <c:numCache>
                <c:formatCode>General</c:formatCode>
                <c:ptCount val="8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国家衛健委発表に基づく感染状況!$AA$27:$AA$892</c:f>
              <c:numCache>
                <c:formatCode>General</c:formatCode>
                <c:ptCount val="8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国家衛健委発表に基づく感染状況!$AB$27:$AB$892</c:f>
              <c:numCache>
                <c:formatCode>General</c:formatCode>
                <c:ptCount val="8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香港マカオ台湾の患者・海外輸入症例・無症状病原体保有者!$CR$485:$CR$890</c:f>
              <c:numCache>
                <c:formatCode>m"月"d"日"</c:formatCode>
                <c:ptCount val="40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numCache>
            </c:numRef>
          </c:cat>
          <c:val>
            <c:numRef>
              <c:f>香港マカオ台湾の患者・海外輸入症例・無症状病原体保有者!$CS$485:$CS$890</c:f>
              <c:numCache>
                <c:formatCode>General</c:formatCode>
                <c:ptCount val="40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香港マカオ台湾の患者・海外輸入症例・無症状病原体保有者!$CR$485:$CR$890</c:f>
              <c:numCache>
                <c:formatCode>m"月"d"日"</c:formatCode>
                <c:ptCount val="40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numCache>
            </c:numRef>
          </c:cat>
          <c:val>
            <c:numRef>
              <c:f>香港マカオ台湾の患者・海外輸入症例・無症状病原体保有者!$CT$485:$CT$890</c:f>
              <c:numCache>
                <c:formatCode>General</c:formatCode>
                <c:ptCount val="40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香港マカオ台湾の患者・海外輸入症例・無症状病原体保有者!$BJ$97:$BJ$889</c:f>
              <c:numCache>
                <c:formatCode>m"月"d"日"</c:formatCode>
                <c:ptCount val="7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numCache>
            </c:numRef>
          </c:cat>
          <c:val>
            <c:numRef>
              <c:f>香港マカオ台湾の患者・海外輸入症例・無症状病原体保有者!$BK$97:$BK$889</c:f>
              <c:numCache>
                <c:formatCode>General</c:formatCode>
                <c:ptCount val="79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香港マカオ台湾の患者・海外輸入症例・無症状病原体保有者!$BJ$97:$BJ$889</c:f>
              <c:numCache>
                <c:formatCode>m"月"d"日"</c:formatCode>
                <c:ptCount val="7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numCache>
            </c:numRef>
          </c:cat>
          <c:val>
            <c:numRef>
              <c:f>香港マカオ台湾の患者・海外輸入症例・無症状病原体保有者!$BL$97:$BL$889</c:f>
              <c:numCache>
                <c:formatCode>General</c:formatCode>
                <c:ptCount val="79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香港マカオ台湾の患者・海外輸入症例・無症状病原体保有者!$CM$29:$CM$890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国家衛健委発表に基づく感染状況!$X$27:$X$892</c:f>
              <c:numCache>
                <c:formatCode>#,##0_);[Red]\(#,##0\)</c:formatCode>
                <c:ptCount val="8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国家衛健委発表に基づく感染状況!$Y$27:$Y$892</c:f>
              <c:numCache>
                <c:formatCode>General</c:formatCode>
                <c:ptCount val="8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香港マカオ台湾の患者・海外輸入症例・無症状病原体保有者!$CK$29:$CK$890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香港マカオ台湾の患者・海外輸入症例・無症状病原体保有者!$CJ$29:$CJ$890</c:f>
              <c:numCache>
                <c:formatCode>General</c:formatCode>
                <c:ptCount val="8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香港マカオ台湾の患者・海外輸入症例・無症状病原体保有者!$CK$29:$CK$890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香港マカオ台湾の患者・海外輸入症例・無症状病原体保有者!$CI$29:$CI$890</c15:sqref>
                        </c15:formulaRef>
                      </c:ext>
                    </c:extLst>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extLst>
                      <c:ext uri="{02D57815-91ED-43cb-92C2-25804820EDAC}">
                        <c15:formulaRef>
                          <c15:sqref>香港マカオ台湾の患者・海外輸入症例・無症状病原体保有者!$CJ$29:$CJ$890</c15:sqref>
                        </c15:formulaRef>
                      </c:ext>
                    </c:extLst>
                    <c:numCache>
                      <c:formatCode>General</c:formatCode>
                      <c:ptCount val="8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国家衛健委発表に基づく感染状況!$AE$374:$AE$891</c:f>
              <c:numCache>
                <c:formatCode>m"月"d"日"</c:formatCode>
                <c:ptCount val="51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numCache>
            </c:numRef>
          </c:cat>
          <c:val>
            <c:numRef>
              <c:f>国家衛健委発表に基づく感染状況!$AF$374:$AF$891</c:f>
              <c:numCache>
                <c:formatCode>#,##0_);[Red]\(#,##0\)</c:formatCode>
                <c:ptCount val="51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省市別輸入症例数変化!$AH$2:$AH$652</c:f>
              <c:numCache>
                <c:formatCode>0_);[Red]\(0\)</c:formatCode>
                <c:ptCount val="65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省市別輸入症例数変化!$AI$2:$AI$652</c:f>
              <c:numCache>
                <c:formatCode>0_);[Red]\(0\)</c:formatCode>
                <c:ptCount val="65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numCache>
            </c:numRef>
          </c:cat>
          <c:val>
            <c:numRef>
              <c:f>省市別輸入症例数変化!$AJ$2:$AJ$652</c:f>
              <c:numCache>
                <c:formatCode>General</c:formatCode>
                <c:ptCount val="65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香港マカオ台湾の患者・海外輸入症例・無症状病原体保有者!$CP$189:$CP$889</c:f>
              <c:numCache>
                <c:formatCode>m"月"d"日"</c:formatCode>
                <c:ptCount val="7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numCache>
            </c:numRef>
          </c:cat>
          <c:val>
            <c:numRef>
              <c:f>香港マカオ台湾の患者・海外輸入症例・無症状病原体保有者!$CQ$189:$CQ$889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香港マカオ台湾の患者・海外輸入症例・無症状病原体保有者!$CN$189:$CN$890</c:f>
              <c:numCache>
                <c:formatCode>m"月"d"日"</c:formatCode>
                <c:ptCount val="7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numCache>
            </c:numRef>
          </c:cat>
          <c:val>
            <c:numRef>
              <c:f>香港マカオ台湾の患者・海外輸入症例・無症状病原体保有者!$CO$189:$CO$890</c:f>
              <c:numCache>
                <c:formatCode>General</c:formatCode>
                <c:ptCount val="7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香港マカオ台湾の患者・海外輸入症例・無症状病原体保有者!$BJ$97:$BJ$889</c:f>
              <c:numCache>
                <c:formatCode>m"月"d"日"</c:formatCode>
                <c:ptCount val="7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numCache>
            </c:numRef>
          </c:cat>
          <c:val>
            <c:numRef>
              <c:f>香港マカオ台湾の患者・海外輸入症例・無症状病原体保有者!$BL$97:$BL$889</c:f>
              <c:numCache>
                <c:formatCode>General</c:formatCode>
                <c:ptCount val="79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香港マカオ台湾の患者・海外輸入症例・無症状病原体保有者!$BJ$97:$BJ$889</c:f>
              <c:numCache>
                <c:formatCode>m"月"d"日"</c:formatCode>
                <c:ptCount val="7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numCache>
            </c:numRef>
          </c:cat>
          <c:val>
            <c:numRef>
              <c:f>香港マカオ台湾の患者・海外輸入症例・無症状病原体保有者!$BK$97:$BK$889</c:f>
              <c:numCache>
                <c:formatCode>General</c:formatCode>
                <c:ptCount val="79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国家衛健委発表に基づく感染状況!$X$27:$X$891</c:f>
              <c:numCache>
                <c:formatCode>#,##0_);[Red]\(#,##0\)</c:formatCode>
                <c:ptCount val="8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国家衛健委発表に基づく感染状況!$Y$27:$Y$891</c:f>
              <c:numCache>
                <c:formatCode>General</c:formatCode>
                <c:ptCount val="8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国家衛健委発表に基づく感染状況!$AA$27:$AA$892</c:f>
              <c:numCache>
                <c:formatCode>General</c:formatCode>
                <c:ptCount val="8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国家衛健委発表に基づく感染状況!$Z$27:$Z$892</c:f>
              <c:numCache>
                <c:formatCode>m"月"d"日"</c:formatCode>
                <c:ptCount val="8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numCache>
            </c:numRef>
          </c:cat>
          <c:val>
            <c:numRef>
              <c:f>国家衛健委発表に基づく感染状況!$AB$27:$AB$892</c:f>
              <c:numCache>
                <c:formatCode>General</c:formatCode>
                <c:ptCount val="8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香港マカオ台湾の患者・海外輸入症例・無症状病原体保有者!$CP$189:$CP$889</c:f>
              <c:numCache>
                <c:formatCode>m"月"d"日"</c:formatCode>
                <c:ptCount val="7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numCache>
            </c:numRef>
          </c:cat>
          <c:val>
            <c:numRef>
              <c:f>香港マカオ台湾の患者・海外輸入症例・無症状病原体保有者!$CQ$189:$CQ$889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香港マカオ台湾の患者・海外輸入症例・無症状病原体保有者!$CN$189:$CN$890</c:f>
              <c:numCache>
                <c:formatCode>m"月"d"日"</c:formatCode>
                <c:ptCount val="7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numCache>
            </c:numRef>
          </c:cat>
          <c:val>
            <c:numRef>
              <c:f>香港マカオ台湾の患者・海外輸入症例・無症状病原体保有者!$CO$189:$CO$890</c:f>
              <c:numCache>
                <c:formatCode>General</c:formatCode>
                <c:ptCount val="7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香港マカオ台湾の患者・海外輸入症例・無症状病原体保有者!$BE$70:$BE$890</c:f>
              <c:numCache>
                <c:formatCode>m"月"d"日"</c:formatCode>
                <c:ptCount val="82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numCache>
            </c:numRef>
          </c:cat>
          <c:val>
            <c:numRef>
              <c:f>香港マカオ台湾の患者・海外輸入症例・無症状病原体保有者!$BF$70:$BF$890</c:f>
              <c:numCache>
                <c:formatCode>General</c:formatCode>
                <c:ptCount val="82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香港マカオ台湾の患者・海外輸入症例・無症状病原体保有者!$BE$70:$BE$890</c:f>
              <c:numCache>
                <c:formatCode>m"月"d"日"</c:formatCode>
                <c:ptCount val="82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numCache>
            </c:numRef>
          </c:cat>
          <c:val>
            <c:numRef>
              <c:f>香港マカオ台湾の患者・海外輸入症例・無症状病原体保有者!$BG$70:$BG$890</c:f>
              <c:numCache>
                <c:formatCode>General</c:formatCode>
                <c:ptCount val="82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pt idx="815">
                  <c:v>18637</c:v>
                </c:pt>
                <c:pt idx="816">
                  <c:v>18657</c:v>
                </c:pt>
                <c:pt idx="817">
                  <c:v>18685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香港マカオ台湾の患者・海外輸入症例・無症状病原体保有者!$BY$29:$BY$890</c:f>
              <c:numCache>
                <c:formatCode>General</c:formatCode>
                <c:ptCount val="86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香港マカオ台湾の患者・海外輸入症例・無症状病原体保有者!$BZ$29:$BZ$890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香港マカオ台湾の患者・海外輸入症例・無症状病原体保有者!$CA$29:$CA$890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香港マカオ台湾の患者・海外輸入症例・無症状病原体保有者!$CC$29:$CC$890</c:f>
              <c:numCache>
                <c:formatCode>General</c:formatCode>
                <c:ptCount val="86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香港マカオ台湾の患者・海外輸入症例・無症状病原体保有者!$CD$29:$CD$890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香港マカオ台湾の患者・海外輸入症例・無症状病原体保有者!$CE$29:$CE$890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24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香港マカオ台湾の患者・海外輸入症例・無症状病原体保有者!$CM$29:$CM$890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香港マカオ台湾の患者・海外輸入症例・無症状病原体保有者!$CJ$29:$CJ$890</c:f>
              <c:numCache>
                <c:formatCode>General</c:formatCode>
                <c:ptCount val="8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香港マカオ台湾の患者・海外輸入症例・無症状病原体保有者!$CI$29:$CI$890</c:f>
              <c:numCache>
                <c:formatCode>m"月"d"日"</c:formatCode>
                <c:ptCount val="8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numCache>
            </c:numRef>
          </c:cat>
          <c:val>
            <c:numRef>
              <c:f>香港マカオ台湾の患者・海外輸入症例・無症状病原体保有者!$CK$29:$CK$890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香港マカオ台湾の患者・海外輸入症例・無症状病原体保有者!$CP$189:$CP$889</c:f>
              <c:numCache>
                <c:formatCode>m"月"d"日"</c:formatCode>
                <c:ptCount val="7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numCache>
            </c:numRef>
          </c:cat>
          <c:val>
            <c:numRef>
              <c:f>香港マカオ台湾の患者・海外輸入症例・無症状病原体保有者!$CQ$189:$CQ$889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10"/>
  <sheetViews>
    <sheetView zoomScale="98" zoomScaleNormal="98" workbookViewId="0">
      <pane xSplit="2" ySplit="5" topLeftCell="C880" activePane="bottomRight" state="frozen"/>
      <selection pane="topRight" activeCell="C1" sqref="C1"/>
      <selection pane="bottomLeft" activeCell="A8" sqref="A8"/>
      <selection pane="bottomRight" activeCell="B3" sqref="B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44712</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+G806-香港マカオ台湾の患者・海外輸入症例・無症状病原体保有者!B889</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+G807-香港マカオ台湾の患者・海外輸入症例・無症状病原体保有者!B890</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+G808-香港マカオ台湾の患者・海外輸入症例・無症状病原体保有者!B891</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+G809-香港マカオ台湾の患者・海外輸入症例・無症状病原体保有者!B892</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+G810-香港マカオ台湾の患者・海外輸入症例・無症状病原体保有者!B893</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+G811-香港マカオ台湾の患者・海外輸入症例・無症状病原体保有者!B894</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K888"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ref="H888" si="932">+H887+G888</f>
        <v>224099</v>
      </c>
      <c r="I888" s="89">
        <f t="shared" ref="I888" si="933">+H888-M888-O888</f>
        <v>2508</v>
      </c>
      <c r="J888" s="48">
        <v>-5</v>
      </c>
      <c r="K888" s="56">
        <f t="shared" si="921"/>
        <v>128</v>
      </c>
      <c r="L888" s="48">
        <v>0</v>
      </c>
      <c r="M888" s="89">
        <f t="shared" ref="M888" si="934">+L888+M887</f>
        <v>5226</v>
      </c>
      <c r="N888" s="48">
        <v>290</v>
      </c>
      <c r="O888" s="89">
        <f t="shared" ref="O888" si="935">+N888+O887</f>
        <v>216365</v>
      </c>
      <c r="P888" s="111">
        <f t="shared" ref="P888" si="936">+Q888-Q887</f>
        <v>8138</v>
      </c>
      <c r="Q888" s="57">
        <v>4089760</v>
      </c>
      <c r="R888" s="48">
        <v>21076</v>
      </c>
      <c r="S888" s="118"/>
      <c r="T888" s="57">
        <v>174710</v>
      </c>
      <c r="U888" s="78"/>
      <c r="W888" s="1">
        <f t="shared" ref="W888" si="937">+B888</f>
        <v>44711</v>
      </c>
      <c r="X888" s="122">
        <f t="shared" ref="X888" si="938">+G888</f>
        <v>50</v>
      </c>
      <c r="Y888">
        <f t="shared" ref="Y888" si="939">+H888</f>
        <v>224099</v>
      </c>
      <c r="Z888" s="123">
        <f t="shared" ref="Z888" si="940">+B888</f>
        <v>44711</v>
      </c>
      <c r="AA888">
        <f t="shared" ref="AA888" si="941">+L888</f>
        <v>0</v>
      </c>
      <c r="AB888">
        <f t="shared" ref="AB888" si="942">+M888</f>
        <v>5226</v>
      </c>
      <c r="AC888">
        <v>373</v>
      </c>
      <c r="AE888" s="1">
        <f t="shared" ref="AE888" si="943">+B888</f>
        <v>44711</v>
      </c>
      <c r="AF888" s="293">
        <f>+G888-[1]香港マカオ台湾の患者・海外輸入症例・無症状病原体保有者!B896</f>
        <v>50</v>
      </c>
    </row>
    <row r="889" spans="2:32" x14ac:dyDescent="0.55000000000000004">
      <c r="B889" s="220"/>
      <c r="C889" s="48"/>
      <c r="D889" s="84"/>
      <c r="E889" s="110"/>
      <c r="F889" s="57"/>
      <c r="G889" s="48"/>
      <c r="H889" s="89"/>
      <c r="I889" s="89"/>
      <c r="J889" s="48"/>
      <c r="K889" s="56"/>
      <c r="L889" s="48"/>
      <c r="M889" s="89"/>
      <c r="N889" s="48"/>
      <c r="O889" s="89"/>
      <c r="P889" s="111"/>
      <c r="Q889" s="57"/>
      <c r="R889" s="48"/>
      <c r="S889" s="118"/>
      <c r="T889" s="57"/>
      <c r="U889" s="78"/>
      <c r="W889" s="1"/>
      <c r="X889" s="122"/>
      <c r="Z889" s="123"/>
      <c r="AE889" s="1"/>
      <c r="AF889" s="293"/>
    </row>
    <row r="890" spans="2:32" x14ac:dyDescent="0.55000000000000004">
      <c r="B890" s="220"/>
      <c r="C890" s="48"/>
      <c r="D890" s="84"/>
      <c r="E890" s="110"/>
      <c r="F890" s="57"/>
      <c r="G890" s="48"/>
      <c r="H890" s="89"/>
      <c r="I890" s="89"/>
      <c r="J890" s="48"/>
      <c r="K890" s="56"/>
      <c r="L890" s="48"/>
      <c r="M890" s="89"/>
      <c r="N890" s="48"/>
      <c r="O890" s="89"/>
      <c r="P890" s="111"/>
      <c r="Q890" s="57"/>
      <c r="R890" s="48"/>
      <c r="S890" s="118"/>
      <c r="T890" s="57"/>
      <c r="U890" s="78"/>
      <c r="W890" s="1"/>
      <c r="X890" s="122"/>
      <c r="Z890" s="123"/>
      <c r="AE890" s="1"/>
      <c r="AF890" s="293"/>
    </row>
    <row r="891" spans="2:32" ht="18.5" thickBot="1" x14ac:dyDescent="0.6">
      <c r="B891" s="66"/>
      <c r="C891" s="59"/>
      <c r="D891" s="49"/>
      <c r="E891" s="61"/>
      <c r="F891" s="60"/>
      <c r="G891" s="48"/>
      <c r="H891" s="89"/>
      <c r="I891" s="89"/>
      <c r="J891" s="59"/>
      <c r="K891" s="56"/>
      <c r="L891" s="48"/>
      <c r="M891" s="89"/>
      <c r="N891" s="48"/>
      <c r="O891" s="89"/>
      <c r="P891" s="111"/>
      <c r="Q891" s="60"/>
      <c r="R891" s="48"/>
      <c r="S891" s="60"/>
      <c r="T891" s="60"/>
      <c r="U891" s="78"/>
      <c r="W891" s="1"/>
      <c r="X891" s="122"/>
      <c r="Z891" s="123"/>
      <c r="AE891" s="1"/>
      <c r="AF891" s="293"/>
    </row>
    <row r="892" spans="2:32" ht="9.5" customHeight="1" thickBot="1" x14ac:dyDescent="0.6">
      <c r="B892" s="66"/>
      <c r="C892" s="79"/>
      <c r="D892" s="80"/>
      <c r="E892" s="82"/>
      <c r="F892" s="95"/>
      <c r="G892" s="79"/>
      <c r="H892" s="82"/>
      <c r="I892" s="82"/>
      <c r="J892" s="79"/>
      <c r="K892" s="82"/>
      <c r="L892" s="79"/>
      <c r="M892" s="82"/>
      <c r="N892" s="83"/>
      <c r="O892" s="81"/>
      <c r="P892" s="94"/>
      <c r="Q892" s="95"/>
      <c r="R892" s="120"/>
      <c r="S892" s="95"/>
      <c r="T892" s="95"/>
      <c r="U892" s="67"/>
      <c r="AF892" s="293"/>
    </row>
    <row r="893" spans="2:32" x14ac:dyDescent="0.55000000000000004">
      <c r="M893" s="296">
        <f>SUM(L845:L862)</f>
        <v>503</v>
      </c>
      <c r="AF893" s="293"/>
    </row>
    <row r="894" spans="2:32" ht="13" customHeight="1" x14ac:dyDescent="0.55000000000000004">
      <c r="E894" s="112"/>
      <c r="F894" s="113"/>
      <c r="G894" s="112" t="s">
        <v>80</v>
      </c>
      <c r="H894" s="113"/>
      <c r="I894" s="113"/>
      <c r="J894" s="113"/>
      <c r="U894" s="72"/>
      <c r="AF894" s="293"/>
    </row>
    <row r="895" spans="2:32" ht="13" customHeight="1" x14ac:dyDescent="0.55000000000000004">
      <c r="E895" s="112" t="s">
        <v>98</v>
      </c>
      <c r="F895" s="113"/>
      <c r="G895" s="299" t="s">
        <v>79</v>
      </c>
      <c r="H895" s="300"/>
      <c r="I895" s="112" t="s">
        <v>106</v>
      </c>
      <c r="J895" s="113"/>
      <c r="AF895" s="293"/>
    </row>
    <row r="896" spans="2:32" ht="13" customHeight="1" x14ac:dyDescent="0.55000000000000004">
      <c r="B896" s="129"/>
      <c r="E896" s="114" t="s">
        <v>108</v>
      </c>
      <c r="F896" s="113"/>
      <c r="G896" s="115"/>
      <c r="H896" s="115"/>
      <c r="I896" s="112" t="s">
        <v>107</v>
      </c>
      <c r="J896" s="113"/>
      <c r="AF896" s="293"/>
    </row>
    <row r="897" spans="5:32" ht="18.5" customHeight="1" x14ac:dyDescent="0.55000000000000004">
      <c r="E897" s="112" t="s">
        <v>96</v>
      </c>
      <c r="F897" s="113"/>
      <c r="G897" s="112" t="s">
        <v>97</v>
      </c>
      <c r="H897" s="113"/>
      <c r="I897" s="113"/>
      <c r="J897" s="113"/>
      <c r="AF897" s="293"/>
    </row>
    <row r="898" spans="5:32" ht="13" customHeight="1" x14ac:dyDescent="0.55000000000000004">
      <c r="E898" s="112" t="s">
        <v>98</v>
      </c>
      <c r="F898" s="113"/>
      <c r="G898" s="112" t="s">
        <v>99</v>
      </c>
      <c r="H898" s="113"/>
      <c r="I898" s="113"/>
      <c r="J898" s="113"/>
      <c r="AF898" s="293"/>
    </row>
    <row r="899" spans="5:32" ht="13" customHeight="1" x14ac:dyDescent="0.55000000000000004">
      <c r="E899" s="112" t="s">
        <v>98</v>
      </c>
      <c r="F899" s="113"/>
      <c r="G899" s="112" t="s">
        <v>100</v>
      </c>
      <c r="H899" s="113"/>
      <c r="I899" s="113"/>
      <c r="J899" s="113"/>
      <c r="AF899" s="293"/>
    </row>
    <row r="900" spans="5:32" ht="13" customHeight="1" x14ac:dyDescent="0.55000000000000004">
      <c r="E900" s="112" t="s">
        <v>101</v>
      </c>
      <c r="F900" s="113"/>
      <c r="G900" s="112" t="s">
        <v>102</v>
      </c>
      <c r="H900" s="113"/>
      <c r="I900" s="113"/>
      <c r="J900" s="113"/>
      <c r="AF900" s="293"/>
    </row>
    <row r="901" spans="5:32" ht="13" customHeight="1" x14ac:dyDescent="0.55000000000000004">
      <c r="E901" s="112" t="s">
        <v>103</v>
      </c>
      <c r="F901" s="113"/>
      <c r="G901" s="112" t="s">
        <v>104</v>
      </c>
      <c r="H901" s="113"/>
      <c r="I901" s="113"/>
      <c r="J901" s="113"/>
      <c r="AF901" s="293"/>
    </row>
    <row r="902" spans="5:32" x14ac:dyDescent="0.55000000000000004">
      <c r="AF902" s="293"/>
    </row>
    <row r="903" spans="5:32" x14ac:dyDescent="0.55000000000000004">
      <c r="AF903" s="293"/>
    </row>
    <row r="904" spans="5:32" x14ac:dyDescent="0.55000000000000004">
      <c r="AF904" s="293"/>
    </row>
    <row r="905" spans="5:32" x14ac:dyDescent="0.55000000000000004">
      <c r="AF905" s="293"/>
    </row>
    <row r="906" spans="5:32" x14ac:dyDescent="0.55000000000000004">
      <c r="AF906" s="293"/>
    </row>
    <row r="907" spans="5:32" x14ac:dyDescent="0.55000000000000004">
      <c r="AF907" s="293"/>
    </row>
    <row r="908" spans="5:32" x14ac:dyDescent="0.55000000000000004">
      <c r="AF908" s="293"/>
    </row>
    <row r="909" spans="5:32" x14ac:dyDescent="0.55000000000000004">
      <c r="AF909" s="293"/>
    </row>
    <row r="910" spans="5:32" x14ac:dyDescent="0.55000000000000004">
      <c r="AF910" s="293"/>
    </row>
  </sheetData>
  <mergeCells count="12">
    <mergeCell ref="G895:H89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897"/>
  <sheetViews>
    <sheetView topLeftCell="A6" zoomScale="96" zoomScaleNormal="96" workbookViewId="0">
      <pane xSplit="1" ySplit="2" topLeftCell="AB882" activePane="bottomRight" state="frozen"/>
      <selection activeCell="A6" sqref="A6"/>
      <selection pane="topRight" activeCell="B6" sqref="B6"/>
      <selection pane="bottomLeft" activeCell="A8" sqref="A8"/>
      <selection pane="bottomRight" activeCell="AP898" sqref="AP898"/>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4" t="s">
        <v>130</v>
      </c>
      <c r="C4" s="335"/>
      <c r="D4" s="335"/>
      <c r="E4" s="335"/>
      <c r="F4" s="335"/>
      <c r="G4" s="335"/>
      <c r="H4" s="335"/>
      <c r="I4" s="335"/>
      <c r="J4" s="335"/>
      <c r="K4" s="336"/>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6" t="s">
        <v>76</v>
      </c>
      <c r="B5" s="339" t="s">
        <v>134</v>
      </c>
      <c r="C5" s="337"/>
      <c r="D5" s="337"/>
      <c r="E5" s="337"/>
      <c r="F5" s="340" t="s">
        <v>135</v>
      </c>
      <c r="G5" s="337" t="s">
        <v>131</v>
      </c>
      <c r="H5" s="337"/>
      <c r="I5" s="337"/>
      <c r="J5" s="337" t="s">
        <v>132</v>
      </c>
      <c r="K5" s="338"/>
      <c r="L5" s="352" t="s">
        <v>69</v>
      </c>
      <c r="M5" s="353"/>
      <c r="N5" s="356" t="s">
        <v>9</v>
      </c>
      <c r="O5" s="357"/>
      <c r="P5" s="364" t="s">
        <v>128</v>
      </c>
      <c r="Q5" s="365"/>
      <c r="R5" s="365"/>
      <c r="S5" s="366"/>
      <c r="T5" s="372" t="s">
        <v>88</v>
      </c>
      <c r="U5" s="373"/>
      <c r="V5" s="373"/>
      <c r="W5" s="373"/>
      <c r="X5" s="374"/>
      <c r="Y5" s="130"/>
      <c r="Z5" s="326" t="s">
        <v>76</v>
      </c>
      <c r="AA5" s="328" t="s">
        <v>161</v>
      </c>
      <c r="AB5" s="329"/>
      <c r="AC5" s="330"/>
      <c r="AD5" s="320" t="s">
        <v>142</v>
      </c>
      <c r="AE5" s="321"/>
      <c r="AF5" s="322"/>
      <c r="AG5" s="322"/>
      <c r="AH5" s="322"/>
      <c r="AI5" s="322"/>
      <c r="AJ5" s="323"/>
      <c r="AK5" s="360" t="s">
        <v>143</v>
      </c>
      <c r="AL5" s="322"/>
      <c r="AM5" s="322"/>
      <c r="AN5" s="322"/>
      <c r="AO5" s="322"/>
      <c r="AP5" s="361"/>
      <c r="AQ5" s="360" t="s">
        <v>144</v>
      </c>
      <c r="AR5" s="322"/>
      <c r="AS5" s="322"/>
      <c r="AT5" s="322"/>
      <c r="AU5" s="322"/>
      <c r="AV5" s="370"/>
    </row>
    <row r="6" spans="1:97" ht="28.5" customHeight="1" x14ac:dyDescent="0.55000000000000004">
      <c r="A6" s="326"/>
      <c r="B6" s="343" t="s">
        <v>148</v>
      </c>
      <c r="C6" s="344"/>
      <c r="D6" s="347" t="s">
        <v>86</v>
      </c>
      <c r="E6" s="345" t="s">
        <v>136</v>
      </c>
      <c r="F6" s="341"/>
      <c r="G6" s="347" t="s">
        <v>133</v>
      </c>
      <c r="H6" s="347" t="s">
        <v>9</v>
      </c>
      <c r="I6" s="347" t="s">
        <v>86</v>
      </c>
      <c r="J6" s="347" t="s">
        <v>133</v>
      </c>
      <c r="K6" s="348" t="s">
        <v>9</v>
      </c>
      <c r="L6" s="354"/>
      <c r="M6" s="355"/>
      <c r="N6" s="358"/>
      <c r="O6" s="359"/>
      <c r="P6" s="367"/>
      <c r="Q6" s="368"/>
      <c r="R6" s="368"/>
      <c r="S6" s="369"/>
      <c r="T6" s="375"/>
      <c r="U6" s="376"/>
      <c r="V6" s="376"/>
      <c r="W6" s="376"/>
      <c r="X6" s="377"/>
      <c r="Y6" s="130"/>
      <c r="Z6" s="326"/>
      <c r="AA6" s="331"/>
      <c r="AB6" s="332"/>
      <c r="AC6" s="333"/>
      <c r="AD6" s="378" t="s">
        <v>141</v>
      </c>
      <c r="AE6" s="379"/>
      <c r="AF6" s="324"/>
      <c r="AG6" s="324" t="s">
        <v>140</v>
      </c>
      <c r="AH6" s="324"/>
      <c r="AI6" s="324" t="s">
        <v>132</v>
      </c>
      <c r="AJ6" s="325"/>
      <c r="AK6" s="362" t="s">
        <v>141</v>
      </c>
      <c r="AL6" s="324"/>
      <c r="AM6" s="324" t="s">
        <v>140</v>
      </c>
      <c r="AN6" s="324"/>
      <c r="AO6" s="324" t="s">
        <v>132</v>
      </c>
      <c r="AP6" s="363"/>
      <c r="AQ6" s="362" t="s">
        <v>141</v>
      </c>
      <c r="AR6" s="324"/>
      <c r="AS6" s="324" t="s">
        <v>140</v>
      </c>
      <c r="AT6" s="324"/>
      <c r="AU6" s="324"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7"/>
      <c r="B7" s="140" t="s">
        <v>133</v>
      </c>
      <c r="C7" s="132" t="s">
        <v>9</v>
      </c>
      <c r="D7" s="342"/>
      <c r="E7" s="346"/>
      <c r="F7" s="342"/>
      <c r="G7" s="342"/>
      <c r="H7" s="342"/>
      <c r="I7" s="342"/>
      <c r="J7" s="342"/>
      <c r="K7" s="34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87" si="1641">+BA835+1</f>
        <v>415</v>
      </c>
      <c r="BB839" s="129">
        <v>1</v>
      </c>
      <c r="BC839" s="27">
        <f t="shared" ref="BC839:BC844" si="1642">+BC838+BB839</f>
        <v>1624</v>
      </c>
      <c r="BD839" s="237">
        <f t="shared" ref="BD839:BD887"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87"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87"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 t="shared" ref="BK880:BK885" si="3785">+BM880-BL880</f>
        <v>498</v>
      </c>
      <c r="BL880">
        <f t="shared" ref="BL880" si="3786">+M880</f>
        <v>34</v>
      </c>
      <c r="BM880">
        <f t="shared" ref="BM880" si="3787">+L880</f>
        <v>532</v>
      </c>
      <c r="BN880" s="1">
        <f t="shared" ref="BN880" si="3788">+BJ880</f>
        <v>44704</v>
      </c>
      <c r="BO880">
        <f t="shared" ref="BO880" si="3789">+BO876+BM880</f>
        <v>181980</v>
      </c>
      <c r="BP880">
        <f t="shared" ref="BP880" si="3790">+BP876+BL880</f>
        <v>9117</v>
      </c>
      <c r="BQ880" s="178">
        <f t="shared" ref="BQ880" si="3791">+A880</f>
        <v>44704</v>
      </c>
      <c r="BR880">
        <f t="shared" ref="BR880" si="3792">+AF880</f>
        <v>332030</v>
      </c>
      <c r="BS880">
        <f t="shared" ref="BS880" si="3793">+AH880</f>
        <v>61925</v>
      </c>
      <c r="BT880">
        <f t="shared" ref="BT880" si="3794">+AJ880</f>
        <v>9370</v>
      </c>
      <c r="BU880">
        <v>15</v>
      </c>
      <c r="BV880">
        <f t="shared" ref="BV880" si="3795">+AD880</f>
        <v>36</v>
      </c>
      <c r="BW880">
        <f t="shared" ref="BW880" si="3796">+BW876+BV880</f>
        <v>87103</v>
      </c>
      <c r="BX880" s="178">
        <f t="shared" ref="BX880" si="3797">+A880</f>
        <v>44704</v>
      </c>
      <c r="BY880">
        <f t="shared" ref="BY880" si="3798">+AL880</f>
        <v>82</v>
      </c>
      <c r="BZ880">
        <f t="shared" ref="BZ880" si="3799">+AN880</f>
        <v>82</v>
      </c>
      <c r="CA880">
        <f t="shared" ref="CA880" si="3800">+AP880</f>
        <v>0</v>
      </c>
      <c r="CB880" s="178">
        <f t="shared" ref="CB880" si="3801">+A880</f>
        <v>44704</v>
      </c>
      <c r="CC880">
        <f t="shared" ref="CC880" si="3802">+AR880</f>
        <v>1386640</v>
      </c>
      <c r="CD880">
        <f t="shared" ref="CD880" si="3803">+AT880</f>
        <v>13742</v>
      </c>
      <c r="CE880">
        <f t="shared" ref="CE880" si="3804">+AV880</f>
        <v>1436</v>
      </c>
      <c r="CF880" s="178">
        <f t="shared" ref="CF880" si="3805">+A880</f>
        <v>44704</v>
      </c>
      <c r="CG880">
        <f t="shared" ref="CG880" si="3806">+AQ880</f>
        <v>66269</v>
      </c>
      <c r="CH880">
        <f t="shared" ref="CH880" si="3807">+AU880</f>
        <v>40</v>
      </c>
      <c r="CI880" s="178">
        <f t="shared" ref="CI880" si="3808">+A880</f>
        <v>44704</v>
      </c>
      <c r="CJ880">
        <f t="shared" ref="CJ880" si="3809">+AD880</f>
        <v>36</v>
      </c>
      <c r="CK880">
        <f t="shared" ref="CK880" si="3810">+AG880</f>
        <v>26</v>
      </c>
      <c r="CL880" s="178">
        <f t="shared" ref="CL880" si="3811">+A880</f>
        <v>44704</v>
      </c>
      <c r="CM880">
        <f t="shared" ref="CM880" si="3812">+AI880</f>
        <v>0</v>
      </c>
      <c r="CN880" s="1">
        <f t="shared" ref="CN880" si="3813">+Z880</f>
        <v>44704</v>
      </c>
      <c r="CO880" s="281">
        <f t="shared" ref="CO880" si="3814">+AD880</f>
        <v>36</v>
      </c>
      <c r="CP880" s="1">
        <f t="shared" ref="CP880" si="3815">+Z880</f>
        <v>44704</v>
      </c>
      <c r="CQ880" s="282">
        <f t="shared" ref="CQ880" si="3816">+AI880</f>
        <v>0</v>
      </c>
      <c r="CR880" s="178">
        <f t="shared" ref="CR880" si="3817">+A880</f>
        <v>44704</v>
      </c>
      <c r="CS880">
        <f t="shared" ref="CS880" si="3818">+AQ880</f>
        <v>66269</v>
      </c>
      <c r="CT880">
        <f t="shared" ref="CT880" si="3819">+AU880</f>
        <v>40</v>
      </c>
      <c r="CU880">
        <f t="shared" ref="CU880" si="3820">+AS880</f>
        <v>0</v>
      </c>
    </row>
    <row r="881" spans="1:99" ht="18" customHeight="1" x14ac:dyDescent="0.55000000000000004">
      <c r="A881" s="178">
        <v>44705</v>
      </c>
      <c r="B881" s="239">
        <v>15</v>
      </c>
      <c r="C881" s="153">
        <f t="shared" ref="C881" si="3821">+B881+C880</f>
        <v>18536</v>
      </c>
      <c r="D881" s="295">
        <f t="shared" ref="D881" si="3822">+C881-F881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3">+A881</f>
        <v>44705</v>
      </c>
      <c r="AA881" s="229">
        <f t="shared" ref="AA881" si="3824">+AF881+AL881+AR881</f>
        <v>1801161</v>
      </c>
      <c r="AB881" s="229">
        <f t="shared" ref="AB881" si="3825">+AH881+AN881+AT881</f>
        <v>75812</v>
      </c>
      <c r="AC881" s="230">
        <f t="shared" ref="AC881" si="3826">+AJ881+AP881+AV881</f>
        <v>10848</v>
      </c>
      <c r="AD881" s="182">
        <f t="shared" ref="AD881" si="3827">+AF881-AF880</f>
        <v>30</v>
      </c>
      <c r="AE881" s="242">
        <f t="shared" ref="AE881" si="3828">+AE880+AD881</f>
        <v>330855</v>
      </c>
      <c r="AF881" s="154">
        <v>332060</v>
      </c>
      <c r="AG881" s="183">
        <f t="shared" si="3434"/>
        <v>63</v>
      </c>
      <c r="AH881" s="154">
        <v>61988</v>
      </c>
      <c r="AI881" s="183">
        <f t="shared" si="3657"/>
        <v>0</v>
      </c>
      <c r="AJ881" s="184">
        <v>9370</v>
      </c>
      <c r="AK881" s="185">
        <f t="shared" si="1177"/>
        <v>0</v>
      </c>
      <c r="AL881" s="154">
        <v>82</v>
      </c>
      <c r="AM881" s="183">
        <f t="shared" ref="AM881" si="3829">+AN881-AN880</f>
        <v>0</v>
      </c>
      <c r="AN881" s="154">
        <v>82</v>
      </c>
      <c r="AO881" s="183">
        <v>0</v>
      </c>
      <c r="AP881" s="186">
        <v>0</v>
      </c>
      <c r="AQ881" s="185">
        <f t="shared" ref="AQ881" si="3830">+AR881-AR880</f>
        <v>82379</v>
      </c>
      <c r="AR881" s="154">
        <v>1469019</v>
      </c>
      <c r="AS881" s="183">
        <f t="shared" ref="AS881" si="3831">+AT881-AT880</f>
        <v>0</v>
      </c>
      <c r="AT881" s="154">
        <v>13742</v>
      </c>
      <c r="AU881" s="183">
        <f t="shared" ref="AU881" si="3832">+AV881-AV880</f>
        <v>42</v>
      </c>
      <c r="AV881" s="187">
        <v>1478</v>
      </c>
      <c r="AW881" s="237">
        <f t="shared" si="1881"/>
        <v>720</v>
      </c>
      <c r="AX881" s="236">
        <f t="shared" ref="AX881" si="3833">+A881</f>
        <v>44705</v>
      </c>
      <c r="AY881" s="6">
        <v>41</v>
      </c>
      <c r="AZ881" s="237">
        <f t="shared" ref="AZ881" si="3834">+AZ880+AY881</f>
        <v>2114</v>
      </c>
      <c r="BA881" s="237">
        <f t="shared" si="1641"/>
        <v>427</v>
      </c>
      <c r="BB881" s="129">
        <v>0</v>
      </c>
      <c r="BC881" s="27">
        <f t="shared" ref="BC881" si="3835">+BC880+BB881</f>
        <v>1644</v>
      </c>
      <c r="BD881" s="237">
        <f t="shared" si="1643"/>
        <v>462</v>
      </c>
      <c r="BE881" s="228">
        <f t="shared" ref="BE881" si="3836">+Z881</f>
        <v>44705</v>
      </c>
      <c r="BF881" s="131">
        <f t="shared" ref="BF881" si="3837">+B881</f>
        <v>15</v>
      </c>
      <c r="BG881" s="131">
        <f t="shared" ref="BG881" si="3838">+BI881</f>
        <v>18536</v>
      </c>
      <c r="BH881" s="228">
        <f t="shared" ref="BH881" si="3839">+A881</f>
        <v>44705</v>
      </c>
      <c r="BI881" s="131">
        <f t="shared" ref="BI881" si="3840">+C881</f>
        <v>18536</v>
      </c>
      <c r="BJ881" s="1">
        <f t="shared" ref="BJ881" si="3841">+BE881</f>
        <v>44705</v>
      </c>
      <c r="BK881">
        <f t="shared" si="3785"/>
        <v>418</v>
      </c>
      <c r="BL881">
        <f t="shared" ref="BL881" si="3842">+M881</f>
        <v>55</v>
      </c>
      <c r="BM881">
        <f t="shared" ref="BM881" si="3843">+L881</f>
        <v>473</v>
      </c>
      <c r="BN881" s="1">
        <f t="shared" ref="BN881" si="3844">+BJ881</f>
        <v>44705</v>
      </c>
      <c r="BO881">
        <f t="shared" ref="BO881" si="3845">+BO877+BM881</f>
        <v>183635</v>
      </c>
      <c r="BP881">
        <f t="shared" ref="BP881" si="3846">+BP877+BL881</f>
        <v>9230</v>
      </c>
      <c r="BQ881" s="178">
        <f t="shared" ref="BQ881" si="3847">+A881</f>
        <v>44705</v>
      </c>
      <c r="BR881">
        <f t="shared" ref="BR881" si="3848">+AF881</f>
        <v>332060</v>
      </c>
      <c r="BS881">
        <f t="shared" ref="BS881" si="3849">+AH881</f>
        <v>61988</v>
      </c>
      <c r="BT881">
        <f t="shared" ref="BT881" si="3850">+AJ881</f>
        <v>9370</v>
      </c>
      <c r="BU881">
        <v>15</v>
      </c>
      <c r="BV881">
        <f t="shared" ref="BV881" si="3851">+AD881</f>
        <v>30</v>
      </c>
      <c r="BW881">
        <f t="shared" ref="BW881" si="3852">+BW877+BV881</f>
        <v>75314</v>
      </c>
      <c r="BX881" s="178">
        <f t="shared" ref="BX881" si="3853">+A881</f>
        <v>44705</v>
      </c>
      <c r="BY881">
        <f t="shared" ref="BY881" si="3854">+AL881</f>
        <v>82</v>
      </c>
      <c r="BZ881">
        <f t="shared" ref="BZ881" si="3855">+AN881</f>
        <v>82</v>
      </c>
      <c r="CA881">
        <f t="shared" ref="CA881" si="3856">+AP881</f>
        <v>0</v>
      </c>
      <c r="CB881" s="178">
        <f t="shared" ref="CB881" si="3857">+A881</f>
        <v>44705</v>
      </c>
      <c r="CC881">
        <f t="shared" ref="CC881" si="3858">+AR881</f>
        <v>1469019</v>
      </c>
      <c r="CD881">
        <f t="shared" ref="CD881" si="3859">+AT881</f>
        <v>13742</v>
      </c>
      <c r="CE881">
        <f t="shared" ref="CE881" si="3860">+AV881</f>
        <v>1478</v>
      </c>
      <c r="CF881" s="178">
        <f t="shared" ref="CF881" si="3861">+A881</f>
        <v>44705</v>
      </c>
      <c r="CG881">
        <f t="shared" ref="CG881" si="3862">+AQ881</f>
        <v>82379</v>
      </c>
      <c r="CH881">
        <f t="shared" ref="CH881" si="3863">+AU881</f>
        <v>42</v>
      </c>
      <c r="CI881" s="178">
        <f t="shared" ref="CI881" si="3864">+A881</f>
        <v>44705</v>
      </c>
      <c r="CJ881">
        <f t="shared" ref="CJ881" si="3865">+AD881</f>
        <v>30</v>
      </c>
      <c r="CK881">
        <f t="shared" ref="CK881" si="3866">+AG881</f>
        <v>63</v>
      </c>
      <c r="CL881" s="178">
        <f t="shared" ref="CL881" si="3867">+A881</f>
        <v>44705</v>
      </c>
      <c r="CM881">
        <f t="shared" ref="CM881" si="3868">+AI881</f>
        <v>0</v>
      </c>
      <c r="CN881" s="1">
        <f t="shared" ref="CN881" si="3869">+Z881</f>
        <v>44705</v>
      </c>
      <c r="CO881" s="281">
        <f t="shared" ref="CO881" si="3870">+AD881</f>
        <v>30</v>
      </c>
      <c r="CP881" s="1">
        <f t="shared" ref="CP881" si="3871">+Z881</f>
        <v>44705</v>
      </c>
      <c r="CQ881" s="282">
        <f t="shared" ref="CQ881" si="3872">+AI881</f>
        <v>0</v>
      </c>
      <c r="CR881" s="178">
        <f t="shared" ref="CR881" si="3873">+A881</f>
        <v>44705</v>
      </c>
      <c r="CS881">
        <f t="shared" ref="CS881" si="3874">+AQ881</f>
        <v>82379</v>
      </c>
      <c r="CT881">
        <f t="shared" ref="CT881" si="3875">+AU881</f>
        <v>42</v>
      </c>
      <c r="CU881">
        <f t="shared" ref="CU881" si="3876">+AS881</f>
        <v>0</v>
      </c>
    </row>
    <row r="882" spans="1:99" ht="18" customHeight="1" x14ac:dyDescent="0.55000000000000004">
      <c r="A882" s="178">
        <v>44706</v>
      </c>
      <c r="B882" s="239">
        <v>26</v>
      </c>
      <c r="C882" s="153">
        <f t="shared" ref="C882" si="3877">+B882+C881</f>
        <v>18562</v>
      </c>
      <c r="D882" s="295">
        <f t="shared" ref="D882" si="3878">+C882-F882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9">+A882</f>
        <v>44706</v>
      </c>
      <c r="AA882" s="229">
        <f t="shared" ref="AA882" si="3880">+AF882+AL882+AR882</f>
        <v>1890570</v>
      </c>
      <c r="AB882" s="229">
        <f t="shared" ref="AB882" si="3881">+AH882+AN882+AT882</f>
        <v>75885</v>
      </c>
      <c r="AC882" s="230">
        <f t="shared" ref="AC882" si="3882">+AJ882+AP882+AV882</f>
        <v>10926</v>
      </c>
      <c r="AD882" s="182">
        <f t="shared" ref="AD882" si="3883">+AF882-AF881</f>
        <v>48</v>
      </c>
      <c r="AE882" s="242">
        <f t="shared" ref="AE882" si="3884">+AE881+AD882</f>
        <v>330903</v>
      </c>
      <c r="AF882" s="154">
        <v>332108</v>
      </c>
      <c r="AG882" s="183">
        <f t="shared" si="3434"/>
        <v>73</v>
      </c>
      <c r="AH882" s="154">
        <v>62061</v>
      </c>
      <c r="AI882" s="183">
        <f t="shared" si="3657"/>
        <v>2</v>
      </c>
      <c r="AJ882" s="184">
        <v>9372</v>
      </c>
      <c r="AK882" s="185">
        <f t="shared" si="1177"/>
        <v>0</v>
      </c>
      <c r="AL882" s="154">
        <v>82</v>
      </c>
      <c r="AM882" s="183">
        <f t="shared" ref="AM882" si="3885">+AN882-AN881</f>
        <v>0</v>
      </c>
      <c r="AN882" s="154">
        <v>82</v>
      </c>
      <c r="AO882" s="183">
        <v>0</v>
      </c>
      <c r="AP882" s="186">
        <v>0</v>
      </c>
      <c r="AQ882" s="185">
        <f t="shared" ref="AQ882" si="3886">+AR882-AR881</f>
        <v>89361</v>
      </c>
      <c r="AR882" s="154">
        <v>1558380</v>
      </c>
      <c r="AS882" s="183">
        <f t="shared" ref="AS882" si="3887">+AT882-AT881</f>
        <v>0</v>
      </c>
      <c r="AT882" s="154">
        <v>13742</v>
      </c>
      <c r="AU882" s="183">
        <f t="shared" ref="AU882" si="3888">+AV882-AV881</f>
        <v>76</v>
      </c>
      <c r="AV882" s="187">
        <v>1554</v>
      </c>
      <c r="AW882" s="237">
        <f t="shared" si="1881"/>
        <v>721</v>
      </c>
      <c r="AX882" s="236">
        <f t="shared" ref="AX882" si="3889">+A882</f>
        <v>44706</v>
      </c>
      <c r="AY882" s="6">
        <v>36</v>
      </c>
      <c r="AZ882" s="237">
        <f t="shared" ref="AZ882" si="3890">+AZ881+AY882</f>
        <v>2150</v>
      </c>
      <c r="BA882" s="237">
        <f t="shared" si="1641"/>
        <v>428</v>
      </c>
      <c r="BB882" s="129">
        <v>0</v>
      </c>
      <c r="BC882" s="27">
        <f t="shared" ref="BC882" si="3891">+BC881+BB882</f>
        <v>1644</v>
      </c>
      <c r="BD882" s="237">
        <f t="shared" si="1643"/>
        <v>463</v>
      </c>
      <c r="BE882" s="228">
        <f t="shared" ref="BE882" si="3892">+Z882</f>
        <v>44706</v>
      </c>
      <c r="BF882" s="131">
        <f t="shared" ref="BF882" si="3893">+B882</f>
        <v>26</v>
      </c>
      <c r="BG882" s="131">
        <f t="shared" ref="BG882" si="3894">+BI882</f>
        <v>18562</v>
      </c>
      <c r="BH882" s="228">
        <f t="shared" ref="BH882" si="3895">+A882</f>
        <v>44706</v>
      </c>
      <c r="BI882" s="131">
        <f t="shared" ref="BI882" si="3896">+C882</f>
        <v>18562</v>
      </c>
      <c r="BJ882" s="1">
        <f t="shared" ref="BJ882" si="3897">+BE882</f>
        <v>44706</v>
      </c>
      <c r="BK882">
        <f t="shared" si="3785"/>
        <v>356</v>
      </c>
      <c r="BL882">
        <f t="shared" ref="BL882" si="3898">+M882</f>
        <v>59</v>
      </c>
      <c r="BM882">
        <f t="shared" ref="BM882" si="3899">+L882</f>
        <v>415</v>
      </c>
      <c r="BN882" s="1">
        <f t="shared" ref="BN882" si="3900">+BJ882</f>
        <v>44706</v>
      </c>
      <c r="BO882">
        <f t="shared" ref="BO882" si="3901">+BO878+BM882</f>
        <v>175477</v>
      </c>
      <c r="BP882">
        <f t="shared" ref="BP882" si="3902">+BP878+BL882</f>
        <v>9305</v>
      </c>
      <c r="BQ882" s="178">
        <f t="shared" ref="BQ882" si="3903">+A882</f>
        <v>44706</v>
      </c>
      <c r="BR882">
        <f t="shared" ref="BR882" si="3904">+AF882</f>
        <v>332108</v>
      </c>
      <c r="BS882">
        <f t="shared" ref="BS882" si="3905">+AH882</f>
        <v>62061</v>
      </c>
      <c r="BT882">
        <f t="shared" ref="BT882" si="3906">+AJ882</f>
        <v>9372</v>
      </c>
      <c r="BU882">
        <v>15</v>
      </c>
      <c r="BV882">
        <f t="shared" ref="BV882" si="3907">+AD882</f>
        <v>48</v>
      </c>
      <c r="BW882">
        <f t="shared" ref="BW882" si="3908">+BW878+BV882</f>
        <v>87898</v>
      </c>
      <c r="BX882" s="178">
        <f t="shared" ref="BX882" si="3909">+A882</f>
        <v>44706</v>
      </c>
      <c r="BY882">
        <f t="shared" ref="BY882" si="3910">+AL882</f>
        <v>82</v>
      </c>
      <c r="BZ882">
        <f t="shared" ref="BZ882" si="3911">+AN882</f>
        <v>82</v>
      </c>
      <c r="CA882">
        <f t="shared" ref="CA882" si="3912">+AP882</f>
        <v>0</v>
      </c>
      <c r="CB882" s="178">
        <f t="shared" ref="CB882" si="3913">+A882</f>
        <v>44706</v>
      </c>
      <c r="CC882">
        <f t="shared" ref="CC882" si="3914">+AR882</f>
        <v>1558380</v>
      </c>
      <c r="CD882">
        <f t="shared" ref="CD882" si="3915">+AT882</f>
        <v>13742</v>
      </c>
      <c r="CE882">
        <f t="shared" ref="CE882" si="3916">+AV882</f>
        <v>1554</v>
      </c>
      <c r="CF882" s="178">
        <f t="shared" ref="CF882" si="3917">+A882</f>
        <v>44706</v>
      </c>
      <c r="CG882">
        <f t="shared" ref="CG882" si="3918">+AQ882</f>
        <v>89361</v>
      </c>
      <c r="CH882">
        <f t="shared" ref="CH882" si="3919">+AU882</f>
        <v>76</v>
      </c>
      <c r="CI882" s="178">
        <f t="shared" ref="CI882" si="3920">+A882</f>
        <v>44706</v>
      </c>
      <c r="CJ882">
        <f t="shared" ref="CJ882" si="3921">+AD882</f>
        <v>48</v>
      </c>
      <c r="CK882">
        <f t="shared" ref="CK882" si="3922">+AG882</f>
        <v>73</v>
      </c>
      <c r="CL882" s="178">
        <f t="shared" ref="CL882" si="3923">+A882</f>
        <v>44706</v>
      </c>
      <c r="CM882">
        <f t="shared" ref="CM882" si="3924">+AI882</f>
        <v>2</v>
      </c>
      <c r="CN882" s="1">
        <f t="shared" ref="CN882" si="3925">+Z882</f>
        <v>44706</v>
      </c>
      <c r="CO882" s="281">
        <f t="shared" ref="CO882" si="3926">+AD882</f>
        <v>48</v>
      </c>
      <c r="CP882" s="1">
        <f t="shared" ref="CP882" si="3927">+Z882</f>
        <v>44706</v>
      </c>
      <c r="CQ882" s="282">
        <f t="shared" ref="CQ882" si="3928">+AI882</f>
        <v>2</v>
      </c>
      <c r="CR882" s="178">
        <f t="shared" ref="CR882" si="3929">+A882</f>
        <v>44706</v>
      </c>
      <c r="CS882">
        <f t="shared" ref="CS882" si="3930">+AQ882</f>
        <v>89361</v>
      </c>
      <c r="CT882">
        <f t="shared" ref="CT882" si="3931">+AU882</f>
        <v>76</v>
      </c>
      <c r="CU882">
        <f t="shared" ref="CU882" si="3932">+AS882</f>
        <v>0</v>
      </c>
    </row>
    <row r="883" spans="1:99" ht="18" customHeight="1" x14ac:dyDescent="0.55000000000000004">
      <c r="A883" s="178">
        <v>44707</v>
      </c>
      <c r="B883" s="239">
        <v>22</v>
      </c>
      <c r="C883" s="153">
        <f t="shared" ref="C883" si="3933">+B883+C882</f>
        <v>18584</v>
      </c>
      <c r="D883" s="295">
        <f t="shared" ref="D883" si="3934">+C883-F883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5">+A883</f>
        <v>44707</v>
      </c>
      <c r="AA883" s="229">
        <f t="shared" ref="AA883" si="3936">+AF883+AL883+AR883</f>
        <v>1972529</v>
      </c>
      <c r="AB883" s="229">
        <f t="shared" ref="AB883" si="3937">+AH883+AN883+AT883</f>
        <v>75922</v>
      </c>
      <c r="AC883" s="230">
        <f t="shared" ref="AC883" si="3938">+AJ883+AP883+AV883</f>
        <v>11032</v>
      </c>
      <c r="AD883" s="182">
        <f t="shared" ref="AD883" si="3939">+AF883-AF882</f>
        <v>67</v>
      </c>
      <c r="AE883" s="242">
        <f t="shared" ref="AE883" si="3940">+AE882+AD883</f>
        <v>330970</v>
      </c>
      <c r="AF883" s="154">
        <v>332175</v>
      </c>
      <c r="AG883" s="183">
        <f t="shared" si="3434"/>
        <v>37</v>
      </c>
      <c r="AH883" s="154">
        <v>62098</v>
      </c>
      <c r="AI883" s="183">
        <f t="shared" si="3657"/>
        <v>2</v>
      </c>
      <c r="AJ883" s="184">
        <v>9374</v>
      </c>
      <c r="AK883" s="185">
        <f t="shared" si="1177"/>
        <v>1</v>
      </c>
      <c r="AL883" s="154">
        <v>83</v>
      </c>
      <c r="AM883" s="183">
        <f t="shared" ref="AM883" si="3941">+AN883-AN882</f>
        <v>0</v>
      </c>
      <c r="AN883" s="154">
        <v>82</v>
      </c>
      <c r="AO883" s="183">
        <v>0</v>
      </c>
      <c r="AP883" s="186">
        <v>0</v>
      </c>
      <c r="AQ883" s="185">
        <f t="shared" ref="AQ883" si="3942">+AR883-AR882</f>
        <v>81891</v>
      </c>
      <c r="AR883" s="154">
        <v>1640271</v>
      </c>
      <c r="AS883" s="183">
        <f t="shared" ref="AS883" si="3943">+AT883-AT882</f>
        <v>0</v>
      </c>
      <c r="AT883" s="154">
        <v>13742</v>
      </c>
      <c r="AU883" s="183">
        <f t="shared" ref="AU883" si="3944">+AV883-AV882</f>
        <v>104</v>
      </c>
      <c r="AV883" s="187">
        <v>1658</v>
      </c>
      <c r="AW883" s="237">
        <f t="shared" si="1881"/>
        <v>722</v>
      </c>
      <c r="AX883" s="236">
        <f t="shared" ref="AX883" si="3945">+A883</f>
        <v>44707</v>
      </c>
      <c r="AY883" s="6">
        <v>22</v>
      </c>
      <c r="AZ883" s="237">
        <f t="shared" ref="AZ883" si="3946">+AZ882+AY883</f>
        <v>2172</v>
      </c>
      <c r="BA883" s="237">
        <f t="shared" si="1641"/>
        <v>426</v>
      </c>
      <c r="BB883" s="129">
        <v>0</v>
      </c>
      <c r="BC883" s="27">
        <f t="shared" ref="BC883" si="3947">+BC882+BB883</f>
        <v>1644</v>
      </c>
      <c r="BD883" s="237">
        <f t="shared" si="1643"/>
        <v>461</v>
      </c>
      <c r="BE883" s="228">
        <f t="shared" ref="BE883" si="3948">+Z883</f>
        <v>44707</v>
      </c>
      <c r="BF883" s="131">
        <f t="shared" ref="BF883" si="3949">+B883</f>
        <v>22</v>
      </c>
      <c r="BG883" s="131">
        <f t="shared" ref="BG883" si="3950">+BI883</f>
        <v>18584</v>
      </c>
      <c r="BH883" s="228">
        <f t="shared" ref="BH883" si="3951">+A883</f>
        <v>44707</v>
      </c>
      <c r="BI883" s="131">
        <f t="shared" ref="BI883" si="3952">+C883</f>
        <v>18584</v>
      </c>
      <c r="BJ883" s="1">
        <f t="shared" ref="BJ883" si="3953">+BE883</f>
        <v>44707</v>
      </c>
      <c r="BK883">
        <f t="shared" si="3785"/>
        <v>274</v>
      </c>
      <c r="BL883">
        <f t="shared" ref="BL883" si="3954">+M883</f>
        <v>68</v>
      </c>
      <c r="BM883">
        <f t="shared" ref="BM883" si="3955">+L883</f>
        <v>342</v>
      </c>
      <c r="BN883" s="1">
        <f t="shared" ref="BN883" si="3956">+BJ883</f>
        <v>44707</v>
      </c>
      <c r="BO883">
        <f t="shared" ref="BO883" si="3957">+BO879+BM883</f>
        <v>178771</v>
      </c>
      <c r="BP883">
        <f t="shared" ref="BP883" si="3958">+BP879+BL883</f>
        <v>9283</v>
      </c>
      <c r="BQ883" s="178">
        <f t="shared" ref="BQ883" si="3959">+A883</f>
        <v>44707</v>
      </c>
      <c r="BR883">
        <f t="shared" ref="BR883" si="3960">+AF883</f>
        <v>332175</v>
      </c>
      <c r="BS883">
        <f t="shared" ref="BS883" si="3961">+AH883</f>
        <v>62098</v>
      </c>
      <c r="BT883">
        <f t="shared" ref="BT883" si="3962">+AJ883</f>
        <v>9374</v>
      </c>
      <c r="BU883">
        <v>15</v>
      </c>
      <c r="BV883">
        <f t="shared" ref="BV883" si="3963">+AD883</f>
        <v>67</v>
      </c>
      <c r="BW883">
        <f t="shared" ref="BW883" si="3964">+BW879+BV883</f>
        <v>73112</v>
      </c>
      <c r="BX883" s="178">
        <f t="shared" ref="BX883" si="3965">+A883</f>
        <v>44707</v>
      </c>
      <c r="BY883">
        <f t="shared" ref="BY883" si="3966">+AL883</f>
        <v>83</v>
      </c>
      <c r="BZ883">
        <f t="shared" ref="BZ883" si="3967">+AN883</f>
        <v>82</v>
      </c>
      <c r="CA883">
        <f t="shared" ref="CA883" si="3968">+AP883</f>
        <v>0</v>
      </c>
      <c r="CB883" s="178">
        <f t="shared" ref="CB883" si="3969">+A883</f>
        <v>44707</v>
      </c>
      <c r="CC883">
        <f t="shared" ref="CC883" si="3970">+AR883</f>
        <v>1640271</v>
      </c>
      <c r="CD883">
        <f t="shared" ref="CD883" si="3971">+AT883</f>
        <v>13742</v>
      </c>
      <c r="CE883">
        <f t="shared" ref="CE883" si="3972">+AV883</f>
        <v>1658</v>
      </c>
      <c r="CF883" s="178">
        <f t="shared" ref="CF883" si="3973">+A883</f>
        <v>44707</v>
      </c>
      <c r="CG883">
        <f t="shared" ref="CG883" si="3974">+AQ883</f>
        <v>81891</v>
      </c>
      <c r="CH883">
        <f t="shared" ref="CH883" si="3975">+AU883</f>
        <v>104</v>
      </c>
      <c r="CI883" s="178">
        <f t="shared" ref="CI883" si="3976">+A883</f>
        <v>44707</v>
      </c>
      <c r="CJ883">
        <f t="shared" ref="CJ883" si="3977">+AD883</f>
        <v>67</v>
      </c>
      <c r="CK883">
        <f t="shared" ref="CK883" si="3978">+AG883</f>
        <v>37</v>
      </c>
      <c r="CL883" s="178">
        <f t="shared" ref="CL883" si="3979">+A883</f>
        <v>44707</v>
      </c>
      <c r="CM883">
        <f t="shared" ref="CM883" si="3980">+AI883</f>
        <v>2</v>
      </c>
      <c r="CN883" s="1">
        <f t="shared" ref="CN883" si="3981">+Z883</f>
        <v>44707</v>
      </c>
      <c r="CO883" s="281">
        <f t="shared" ref="CO883" si="3982">+AD883</f>
        <v>67</v>
      </c>
      <c r="CP883" s="1">
        <f t="shared" ref="CP883" si="3983">+Z883</f>
        <v>44707</v>
      </c>
      <c r="CQ883" s="282">
        <f t="shared" ref="CQ883" si="3984">+AI883</f>
        <v>2</v>
      </c>
      <c r="CR883" s="178">
        <f t="shared" ref="CR883" si="3985">+A883</f>
        <v>44707</v>
      </c>
      <c r="CS883">
        <f t="shared" ref="CS883" si="3986">+AQ883</f>
        <v>81891</v>
      </c>
      <c r="CT883">
        <f t="shared" ref="CT883" si="3987">+AU883</f>
        <v>104</v>
      </c>
      <c r="CU883">
        <f t="shared" ref="CU883" si="3988">+AS883</f>
        <v>0</v>
      </c>
    </row>
    <row r="884" spans="1:99" ht="18" customHeight="1" x14ac:dyDescent="0.55000000000000004">
      <c r="A884" s="178">
        <v>44708</v>
      </c>
      <c r="B884" s="239">
        <v>25</v>
      </c>
      <c r="C884" s="153">
        <f t="shared" ref="C884" si="3989">+B884+C883</f>
        <v>18609</v>
      </c>
      <c r="D884" s="295">
        <f t="shared" ref="D884" si="3990">+C884-F884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1">+A884</f>
        <v>44708</v>
      </c>
      <c r="AA884" s="229">
        <f t="shared" ref="AA884" si="3992">+AF884+AL884+AR884</f>
        <v>2067371</v>
      </c>
      <c r="AB884" s="229">
        <f t="shared" ref="AB884" si="3993">+AH884+AN884+AT884</f>
        <v>75953</v>
      </c>
      <c r="AC884" s="230">
        <f t="shared" ref="AC884" si="3994">+AJ884+AP884+AV884</f>
        <v>11159</v>
      </c>
      <c r="AD884" s="182">
        <f t="shared" ref="AD884" si="3995">+AF884-AF883</f>
        <v>46</v>
      </c>
      <c r="AE884" s="242">
        <f t="shared" ref="AE884" si="3996">+AE883+AD884</f>
        <v>331016</v>
      </c>
      <c r="AF884" s="154">
        <v>332221</v>
      </c>
      <c r="AG884" s="183">
        <f t="shared" ref="AG884:AG887" si="3997">+AH884-AH883</f>
        <v>31</v>
      </c>
      <c r="AH884" s="154">
        <v>62129</v>
      </c>
      <c r="AI884" s="183">
        <f t="shared" ref="AI884:AI887" si="3998">+AJ884-AJ883</f>
        <v>1</v>
      </c>
      <c r="AJ884" s="184">
        <v>9375</v>
      </c>
      <c r="AK884" s="185">
        <f t="shared" ref="AK884" si="3999">+AL884-AL883</f>
        <v>0</v>
      </c>
      <c r="AL884" s="154">
        <v>83</v>
      </c>
      <c r="AM884" s="183">
        <f t="shared" ref="AM884" si="4000">+AN884-AN883</f>
        <v>0</v>
      </c>
      <c r="AN884" s="154">
        <v>82</v>
      </c>
      <c r="AO884" s="183">
        <v>0</v>
      </c>
      <c r="AP884" s="186">
        <v>0</v>
      </c>
      <c r="AQ884" s="185">
        <f t="shared" ref="AQ884" si="4001">+AR884-AR883</f>
        <v>94796</v>
      </c>
      <c r="AR884" s="154">
        <v>1735067</v>
      </c>
      <c r="AS884" s="183">
        <f t="shared" ref="AS884" si="4002">+AT884-AT883</f>
        <v>0</v>
      </c>
      <c r="AT884" s="154">
        <v>13742</v>
      </c>
      <c r="AU884" s="183">
        <f t="shared" ref="AU884" si="4003">+AV884-AV883</f>
        <v>126</v>
      </c>
      <c r="AV884" s="187">
        <v>1784</v>
      </c>
      <c r="AW884" s="237">
        <f t="shared" si="1881"/>
        <v>723</v>
      </c>
      <c r="AX884" s="236">
        <f t="shared" ref="AX884" si="4004">+A884</f>
        <v>44708</v>
      </c>
      <c r="AY884" s="6">
        <v>18</v>
      </c>
      <c r="AZ884" s="237">
        <f t="shared" ref="AZ884" si="4005">+AZ883+AY884</f>
        <v>2190</v>
      </c>
      <c r="BA884" s="237">
        <f t="shared" si="1641"/>
        <v>427</v>
      </c>
      <c r="BB884" s="129">
        <v>0</v>
      </c>
      <c r="BC884" s="27">
        <f t="shared" ref="BC884" si="4006">+BC883+BB884</f>
        <v>1644</v>
      </c>
      <c r="BD884" s="237">
        <f t="shared" si="1643"/>
        <v>462</v>
      </c>
      <c r="BE884" s="228">
        <f t="shared" ref="BE884" si="4007">+Z884</f>
        <v>44708</v>
      </c>
      <c r="BF884" s="131">
        <f t="shared" ref="BF884" si="4008">+B884</f>
        <v>25</v>
      </c>
      <c r="BG884" s="131">
        <f t="shared" ref="BG884" si="4009">+BI884</f>
        <v>18609</v>
      </c>
      <c r="BH884" s="228">
        <f t="shared" ref="BH884" si="4010">+A884</f>
        <v>44708</v>
      </c>
      <c r="BI884" s="131">
        <f t="shared" ref="BI884" si="4011">+C884</f>
        <v>18609</v>
      </c>
      <c r="BJ884" s="1">
        <f t="shared" ref="BJ884" si="4012">+BE884</f>
        <v>44708</v>
      </c>
      <c r="BK884">
        <f t="shared" si="3785"/>
        <v>193</v>
      </c>
      <c r="BL884">
        <f t="shared" ref="BL884" si="4013">+M884</f>
        <v>73</v>
      </c>
      <c r="BM884">
        <f t="shared" ref="BM884" si="4014">+L884</f>
        <v>266</v>
      </c>
      <c r="BN884" s="1">
        <f t="shared" ref="BN884" si="4015">+BJ884</f>
        <v>44708</v>
      </c>
      <c r="BO884">
        <f t="shared" ref="BO884" si="4016">+BO880+BM884</f>
        <v>182246</v>
      </c>
      <c r="BP884">
        <f t="shared" ref="BP884" si="4017">+BP880+BL884</f>
        <v>9190</v>
      </c>
      <c r="BQ884" s="178">
        <f t="shared" ref="BQ884" si="4018">+A884</f>
        <v>44708</v>
      </c>
      <c r="BR884">
        <f t="shared" ref="BR884" si="4019">+AF884</f>
        <v>332221</v>
      </c>
      <c r="BS884">
        <f t="shared" ref="BS884" si="4020">+AH884</f>
        <v>62129</v>
      </c>
      <c r="BT884">
        <f t="shared" ref="BT884" si="4021">+AJ884</f>
        <v>9375</v>
      </c>
      <c r="BU884">
        <v>15</v>
      </c>
      <c r="BV884">
        <f t="shared" ref="BV884" si="4022">+AD884</f>
        <v>46</v>
      </c>
      <c r="BW884">
        <f t="shared" ref="BW884" si="4023">+BW880+BV884</f>
        <v>87149</v>
      </c>
      <c r="BX884" s="178">
        <f t="shared" ref="BX884" si="4024">+A884</f>
        <v>44708</v>
      </c>
      <c r="BY884">
        <f t="shared" ref="BY884" si="4025">+AL884</f>
        <v>83</v>
      </c>
      <c r="BZ884">
        <f t="shared" ref="BZ884" si="4026">+AN884</f>
        <v>82</v>
      </c>
      <c r="CA884">
        <f t="shared" ref="CA884" si="4027">+AP884</f>
        <v>0</v>
      </c>
      <c r="CB884" s="178">
        <f t="shared" ref="CB884" si="4028">+A884</f>
        <v>44708</v>
      </c>
      <c r="CC884">
        <f t="shared" ref="CC884" si="4029">+AR884</f>
        <v>1735067</v>
      </c>
      <c r="CD884">
        <f t="shared" ref="CD884" si="4030">+AT884</f>
        <v>13742</v>
      </c>
      <c r="CE884">
        <f t="shared" ref="CE884" si="4031">+AV884</f>
        <v>1784</v>
      </c>
      <c r="CF884" s="178">
        <f t="shared" ref="CF884" si="4032">+A884</f>
        <v>44708</v>
      </c>
      <c r="CG884">
        <f t="shared" ref="CG884" si="4033">+AQ884</f>
        <v>94796</v>
      </c>
      <c r="CH884">
        <f t="shared" ref="CH884" si="4034">+AU884</f>
        <v>126</v>
      </c>
      <c r="CI884" s="178">
        <f t="shared" ref="CI884" si="4035">+A884</f>
        <v>44708</v>
      </c>
      <c r="CJ884">
        <f t="shared" ref="CJ884" si="4036">+AD884</f>
        <v>46</v>
      </c>
      <c r="CK884">
        <f t="shared" ref="CK884" si="4037">+AG884</f>
        <v>31</v>
      </c>
      <c r="CL884" s="178">
        <f t="shared" ref="CL884" si="4038">+A884</f>
        <v>44708</v>
      </c>
      <c r="CM884">
        <f t="shared" ref="CM884" si="4039">+AI884</f>
        <v>1</v>
      </c>
      <c r="CN884" s="1">
        <f t="shared" ref="CN884" si="4040">+Z884</f>
        <v>44708</v>
      </c>
      <c r="CO884" s="281">
        <f t="shared" ref="CO884" si="4041">+AD884</f>
        <v>46</v>
      </c>
      <c r="CP884" s="1">
        <f t="shared" ref="CP884" si="4042">+Z884</f>
        <v>44708</v>
      </c>
      <c r="CQ884" s="282">
        <f t="shared" ref="CQ884" si="4043">+AI884</f>
        <v>1</v>
      </c>
      <c r="CR884" s="178">
        <f t="shared" ref="CR884" si="4044">+A884</f>
        <v>44708</v>
      </c>
      <c r="CS884">
        <f t="shared" ref="CS884" si="4045">+AQ884</f>
        <v>94796</v>
      </c>
      <c r="CT884">
        <f t="shared" ref="CT884" si="4046">+AU884</f>
        <v>126</v>
      </c>
      <c r="CU884">
        <f t="shared" ref="CU884" si="4047">+AS884</f>
        <v>0</v>
      </c>
    </row>
    <row r="885" spans="1:99" ht="18" customHeight="1" x14ac:dyDescent="0.55000000000000004">
      <c r="A885" s="178">
        <v>44709</v>
      </c>
      <c r="B885" s="239">
        <v>28</v>
      </c>
      <c r="C885" s="153">
        <f t="shared" ref="C885" si="4048">+B885+C884</f>
        <v>18637</v>
      </c>
      <c r="D885" s="295">
        <f t="shared" ref="D885" si="4049">+C885-F885</f>
        <v>229</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74"/>
        <v>697</v>
      </c>
      <c r="Z885" s="75">
        <f t="shared" ref="Z885" si="4050">+A885</f>
        <v>44709</v>
      </c>
      <c r="AA885" s="229">
        <f t="shared" ref="AA885" si="4051">+AF885+AL885+AR885</f>
        <v>2148037</v>
      </c>
      <c r="AB885" s="229">
        <f t="shared" ref="AB885" si="4052">+AH885+AN885+AT885</f>
        <v>75987</v>
      </c>
      <c r="AC885" s="230">
        <f t="shared" ref="AC885" si="4053">+AJ885+AP885+AV885</f>
        <v>11287</v>
      </c>
      <c r="AD885" s="182">
        <f t="shared" ref="AD885" si="4054">+AF885-AF884</f>
        <v>30</v>
      </c>
      <c r="AE885" s="242">
        <f t="shared" ref="AE885" si="4055">+AE884+AD885</f>
        <v>331046</v>
      </c>
      <c r="AF885" s="154">
        <v>332251</v>
      </c>
      <c r="AG885" s="183">
        <f t="shared" si="3997"/>
        <v>34</v>
      </c>
      <c r="AH885" s="154">
        <v>62163</v>
      </c>
      <c r="AI885" s="183">
        <f t="shared" si="3998"/>
        <v>1</v>
      </c>
      <c r="AJ885" s="184">
        <v>9376</v>
      </c>
      <c r="AK885" s="185">
        <f t="shared" ref="AK885" si="4056">+AL885-AL884</f>
        <v>0</v>
      </c>
      <c r="AL885" s="154">
        <v>83</v>
      </c>
      <c r="AM885" s="183">
        <f t="shared" ref="AM885" si="4057">+AN885-AN884</f>
        <v>0</v>
      </c>
      <c r="AN885" s="154">
        <v>82</v>
      </c>
      <c r="AO885" s="183">
        <v>0</v>
      </c>
      <c r="AP885" s="186">
        <v>0</v>
      </c>
      <c r="AQ885" s="185">
        <f t="shared" ref="AQ885" si="4058">+AR885-AR884</f>
        <v>80636</v>
      </c>
      <c r="AR885" s="154">
        <v>1815703</v>
      </c>
      <c r="AS885" s="183">
        <f t="shared" ref="AS885:AS887" si="4059">+AT885-AT884</f>
        <v>0</v>
      </c>
      <c r="AT885" s="154">
        <v>13742</v>
      </c>
      <c r="AU885" s="183">
        <f t="shared" ref="AU885" si="4060">+AV885-AV884</f>
        <v>127</v>
      </c>
      <c r="AV885" s="187">
        <v>1911</v>
      </c>
      <c r="AW885" s="237">
        <f t="shared" si="1881"/>
        <v>724</v>
      </c>
      <c r="AX885" s="236">
        <f t="shared" ref="AX885" si="4061">+A885</f>
        <v>44709</v>
      </c>
      <c r="AY885" s="6">
        <v>14</v>
      </c>
      <c r="AZ885" s="237">
        <f t="shared" ref="AZ885" si="4062">+AZ884+AY885</f>
        <v>2204</v>
      </c>
      <c r="BA885" s="237">
        <f t="shared" si="1641"/>
        <v>428</v>
      </c>
      <c r="BB885" s="129">
        <v>0</v>
      </c>
      <c r="BC885" s="27">
        <f t="shared" ref="BC885" si="4063">+BC884+BB885</f>
        <v>1644</v>
      </c>
      <c r="BD885" s="237">
        <f t="shared" si="1643"/>
        <v>463</v>
      </c>
      <c r="BE885" s="228">
        <f t="shared" ref="BE885" si="4064">+Z885</f>
        <v>44709</v>
      </c>
      <c r="BF885" s="131">
        <f t="shared" ref="BF885" si="4065">+B885</f>
        <v>28</v>
      </c>
      <c r="BG885" s="131">
        <f t="shared" ref="BG885" si="4066">+BI885</f>
        <v>18637</v>
      </c>
      <c r="BH885" s="228">
        <f t="shared" ref="BH885" si="4067">+A885</f>
        <v>44709</v>
      </c>
      <c r="BI885" s="131">
        <f t="shared" ref="BI885" si="4068">+C885</f>
        <v>18637</v>
      </c>
      <c r="BJ885" s="1">
        <f t="shared" ref="BJ885" si="4069">+BE885</f>
        <v>44709</v>
      </c>
      <c r="BK885">
        <f t="shared" si="3785"/>
        <v>161</v>
      </c>
      <c r="BL885">
        <f t="shared" ref="BL885" si="4070">+M885</f>
        <v>50</v>
      </c>
      <c r="BM885">
        <f t="shared" ref="BM885" si="4071">+L885</f>
        <v>211</v>
      </c>
      <c r="BN885" s="1">
        <f t="shared" ref="BN885" si="4072">+BJ885</f>
        <v>44709</v>
      </c>
      <c r="BO885">
        <f t="shared" ref="BO885" si="4073">+BO881+BM885</f>
        <v>183846</v>
      </c>
      <c r="BP885">
        <f t="shared" ref="BP885" si="4074">+BP881+BL885</f>
        <v>9280</v>
      </c>
      <c r="BQ885" s="178">
        <f t="shared" ref="BQ885" si="4075">+A885</f>
        <v>44709</v>
      </c>
      <c r="BR885">
        <f t="shared" ref="BR885" si="4076">+AF885</f>
        <v>332251</v>
      </c>
      <c r="BS885">
        <f t="shared" ref="BS885" si="4077">+AH885</f>
        <v>62163</v>
      </c>
      <c r="BT885">
        <f t="shared" ref="BT885" si="4078">+AJ885</f>
        <v>9376</v>
      </c>
      <c r="BU885">
        <v>15</v>
      </c>
      <c r="BV885">
        <f t="shared" ref="BV885" si="4079">+AD885</f>
        <v>30</v>
      </c>
      <c r="BW885">
        <f t="shared" ref="BW885" si="4080">+BW881+BV885</f>
        <v>75344</v>
      </c>
      <c r="BX885" s="178">
        <f t="shared" ref="BX885" si="4081">+A885</f>
        <v>44709</v>
      </c>
      <c r="BY885">
        <f t="shared" ref="BY885" si="4082">+AL885</f>
        <v>83</v>
      </c>
      <c r="BZ885">
        <f t="shared" ref="BZ885" si="4083">+AN885</f>
        <v>82</v>
      </c>
      <c r="CA885">
        <f t="shared" ref="CA885" si="4084">+AP885</f>
        <v>0</v>
      </c>
      <c r="CB885" s="178">
        <f t="shared" ref="CB885" si="4085">+A885</f>
        <v>44709</v>
      </c>
      <c r="CC885">
        <f t="shared" ref="CC885" si="4086">+AR885</f>
        <v>1815703</v>
      </c>
      <c r="CD885">
        <f t="shared" ref="CD885" si="4087">+AT885</f>
        <v>13742</v>
      </c>
      <c r="CE885">
        <f t="shared" ref="CE885" si="4088">+AV885</f>
        <v>1911</v>
      </c>
      <c r="CF885" s="178">
        <f t="shared" ref="CF885" si="4089">+A885</f>
        <v>44709</v>
      </c>
      <c r="CG885">
        <f t="shared" ref="CG885" si="4090">+AQ885</f>
        <v>80636</v>
      </c>
      <c r="CH885">
        <f t="shared" ref="CH885" si="4091">+AU885</f>
        <v>127</v>
      </c>
      <c r="CI885" s="178">
        <f t="shared" ref="CI885" si="4092">+A885</f>
        <v>44709</v>
      </c>
      <c r="CJ885">
        <f t="shared" ref="CJ885" si="4093">+AD885</f>
        <v>30</v>
      </c>
      <c r="CK885">
        <f t="shared" ref="CK885" si="4094">+AG885</f>
        <v>34</v>
      </c>
      <c r="CL885" s="178">
        <f t="shared" ref="CL885" si="4095">+A885</f>
        <v>44709</v>
      </c>
      <c r="CM885">
        <f t="shared" ref="CM885" si="4096">+AI885</f>
        <v>1</v>
      </c>
      <c r="CN885" s="1">
        <f t="shared" ref="CN885" si="4097">+Z885</f>
        <v>44709</v>
      </c>
      <c r="CO885" s="281">
        <f t="shared" ref="CO885" si="4098">+AD885</f>
        <v>30</v>
      </c>
      <c r="CP885" s="1">
        <f t="shared" ref="CP885" si="4099">+Z885</f>
        <v>44709</v>
      </c>
      <c r="CQ885" s="282">
        <f t="shared" ref="CQ885" si="4100">+AI885</f>
        <v>1</v>
      </c>
      <c r="CR885" s="178">
        <f t="shared" ref="CR885" si="4101">+A885</f>
        <v>44709</v>
      </c>
      <c r="CS885">
        <f t="shared" ref="CS885" si="4102">+AQ885</f>
        <v>80636</v>
      </c>
      <c r="CT885">
        <f t="shared" ref="CT885" si="4103">+AU885</f>
        <v>127</v>
      </c>
      <c r="CU885">
        <f t="shared" ref="CU885" si="4104">+AS885</f>
        <v>0</v>
      </c>
    </row>
    <row r="886" spans="1:99" ht="18" customHeight="1" x14ac:dyDescent="0.55000000000000004">
      <c r="A886" s="178">
        <v>44710</v>
      </c>
      <c r="B886" s="239">
        <v>20</v>
      </c>
      <c r="C886" s="153">
        <f t="shared" ref="C886" si="4105">+B886+C885</f>
        <v>18657</v>
      </c>
      <c r="D886" s="295">
        <f t="shared" ref="D886" si="4106">+C886-F886</f>
        <v>237</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74"/>
        <v>698</v>
      </c>
      <c r="Z886" s="75">
        <f t="shared" ref="Z886" si="4107">+A886</f>
        <v>44710</v>
      </c>
      <c r="AA886" s="229">
        <f t="shared" ref="AA886" si="4108">+AF886+AL886+AR886</f>
        <v>2224643</v>
      </c>
      <c r="AB886" s="229">
        <f t="shared" ref="AB886" si="4109">+AH886+AN886+AT886</f>
        <v>75998</v>
      </c>
      <c r="AC886" s="230">
        <f t="shared" ref="AC886" si="4110">+AJ886+AP886+AV886</f>
        <v>11432</v>
      </c>
      <c r="AD886" s="182">
        <f t="shared" ref="AD886" si="4111">+AF886-AF885</f>
        <v>37</v>
      </c>
      <c r="AE886" s="242">
        <f t="shared" ref="AE886" si="4112">+AE885+AD886</f>
        <v>331083</v>
      </c>
      <c r="AF886" s="154">
        <v>332288</v>
      </c>
      <c r="AG886" s="183">
        <f t="shared" si="3997"/>
        <v>11</v>
      </c>
      <c r="AH886" s="154">
        <v>62174</v>
      </c>
      <c r="AI886" s="183">
        <f t="shared" si="3998"/>
        <v>0</v>
      </c>
      <c r="AJ886" s="184">
        <v>9376</v>
      </c>
      <c r="AK886" s="185">
        <f t="shared" ref="AK886" si="4113">+AL886-AL885</f>
        <v>0</v>
      </c>
      <c r="AL886" s="154">
        <v>83</v>
      </c>
      <c r="AM886" s="183">
        <f t="shared" ref="AM886" si="4114">+AN886-AN885</f>
        <v>0</v>
      </c>
      <c r="AN886" s="154">
        <v>82</v>
      </c>
      <c r="AO886" s="183">
        <v>0</v>
      </c>
      <c r="AP886" s="186">
        <v>0</v>
      </c>
      <c r="AQ886" s="185">
        <f t="shared" ref="AQ886" si="4115">+AR886-AR885</f>
        <v>76569</v>
      </c>
      <c r="AR886" s="154">
        <v>1892272</v>
      </c>
      <c r="AS886" s="183">
        <f t="shared" si="4059"/>
        <v>0</v>
      </c>
      <c r="AT886" s="154">
        <v>13742</v>
      </c>
      <c r="AU886" s="183">
        <f t="shared" ref="AU886:AU887" si="4116">+AV886-AV885</f>
        <v>145</v>
      </c>
      <c r="AV886" s="187">
        <v>2056</v>
      </c>
      <c r="AW886" s="237">
        <f t="shared" si="1881"/>
        <v>725</v>
      </c>
      <c r="AX886" s="236">
        <f t="shared" ref="AX886" si="4117">+A886</f>
        <v>44710</v>
      </c>
      <c r="AY886" s="6">
        <v>8</v>
      </c>
      <c r="AZ886" s="237">
        <f t="shared" ref="AZ886" si="4118">+AZ885+AY886</f>
        <v>2212</v>
      </c>
      <c r="BA886" s="237">
        <f t="shared" si="1641"/>
        <v>429</v>
      </c>
      <c r="BB886" s="129">
        <v>0</v>
      </c>
      <c r="BC886" s="27">
        <f t="shared" ref="BC886" si="4119">+BC885+BB886</f>
        <v>1644</v>
      </c>
      <c r="BD886" s="237">
        <f t="shared" si="1643"/>
        <v>464</v>
      </c>
      <c r="BE886" s="228">
        <f t="shared" ref="BE886" si="4120">+Z886</f>
        <v>44710</v>
      </c>
      <c r="BF886" s="131">
        <f t="shared" ref="BF886" si="4121">+B886</f>
        <v>20</v>
      </c>
      <c r="BG886" s="131">
        <f t="shared" ref="BG886" si="4122">+BI886</f>
        <v>18657</v>
      </c>
      <c r="BH886" s="228">
        <f t="shared" ref="BH886" si="4123">+A886</f>
        <v>44710</v>
      </c>
      <c r="BI886" s="131">
        <f t="shared" ref="BI886" si="4124">+C886</f>
        <v>18657</v>
      </c>
      <c r="BJ886" s="1">
        <f t="shared" ref="BJ886" si="4125">+BE886</f>
        <v>44710</v>
      </c>
      <c r="BK886">
        <f t="shared" ref="BK886" si="4126">+BM886-BL886</f>
        <v>102</v>
      </c>
      <c r="BL886">
        <f t="shared" ref="BL886" si="4127">+M886</f>
        <v>48</v>
      </c>
      <c r="BM886">
        <f t="shared" ref="BM886" si="4128">+L886</f>
        <v>150</v>
      </c>
      <c r="BN886" s="1">
        <f t="shared" ref="BN886" si="4129">+BJ886</f>
        <v>44710</v>
      </c>
      <c r="BO886">
        <f t="shared" ref="BO886" si="4130">+BO882+BM886</f>
        <v>175627</v>
      </c>
      <c r="BP886">
        <f t="shared" ref="BP886" si="4131">+BP882+BL886</f>
        <v>9353</v>
      </c>
      <c r="BQ886" s="178">
        <f t="shared" ref="BQ886" si="4132">+A886</f>
        <v>44710</v>
      </c>
      <c r="BR886">
        <f t="shared" ref="BR886" si="4133">+AF886</f>
        <v>332288</v>
      </c>
      <c r="BS886">
        <f t="shared" ref="BS886" si="4134">+AH886</f>
        <v>62174</v>
      </c>
      <c r="BT886">
        <f t="shared" ref="BT886" si="4135">+AJ886</f>
        <v>9376</v>
      </c>
      <c r="BU886">
        <v>15</v>
      </c>
      <c r="BV886">
        <f t="shared" ref="BV886" si="4136">+AD886</f>
        <v>37</v>
      </c>
      <c r="BW886">
        <f t="shared" ref="BW886" si="4137">+BW882+BV886</f>
        <v>87935</v>
      </c>
      <c r="BX886" s="178">
        <f t="shared" ref="BX886" si="4138">+A886</f>
        <v>44710</v>
      </c>
      <c r="BY886">
        <f t="shared" ref="BY886" si="4139">+AL886</f>
        <v>83</v>
      </c>
      <c r="BZ886">
        <f t="shared" ref="BZ886" si="4140">+AN886</f>
        <v>82</v>
      </c>
      <c r="CA886">
        <f t="shared" ref="CA886" si="4141">+AP886</f>
        <v>0</v>
      </c>
      <c r="CB886" s="178">
        <f t="shared" ref="CB886" si="4142">+A886</f>
        <v>44710</v>
      </c>
      <c r="CC886">
        <f t="shared" ref="CC886" si="4143">+AR886</f>
        <v>1892272</v>
      </c>
      <c r="CD886">
        <f t="shared" ref="CD886" si="4144">+AT886</f>
        <v>13742</v>
      </c>
      <c r="CE886">
        <f t="shared" ref="CE886" si="4145">+AV886</f>
        <v>2056</v>
      </c>
      <c r="CF886" s="178">
        <f t="shared" ref="CF886" si="4146">+A886</f>
        <v>44710</v>
      </c>
      <c r="CG886">
        <f t="shared" ref="CG886" si="4147">+AQ886</f>
        <v>76569</v>
      </c>
      <c r="CH886">
        <f t="shared" ref="CH886" si="4148">+AU886</f>
        <v>145</v>
      </c>
      <c r="CI886" s="178">
        <f t="shared" ref="CI886" si="4149">+A886</f>
        <v>44710</v>
      </c>
      <c r="CJ886">
        <f t="shared" ref="CJ886" si="4150">+AD886</f>
        <v>37</v>
      </c>
      <c r="CK886">
        <f t="shared" ref="CK886" si="4151">+AG886</f>
        <v>11</v>
      </c>
      <c r="CL886" s="178">
        <f t="shared" ref="CL886" si="4152">+A886</f>
        <v>44710</v>
      </c>
      <c r="CM886">
        <f t="shared" ref="CM886" si="4153">+AI886</f>
        <v>0</v>
      </c>
      <c r="CN886" s="1">
        <f t="shared" ref="CN886" si="4154">+Z886</f>
        <v>44710</v>
      </c>
      <c r="CO886" s="281">
        <f t="shared" ref="CO886" si="4155">+AD886</f>
        <v>37</v>
      </c>
      <c r="CP886" s="1">
        <f t="shared" ref="CP886" si="4156">+Z886</f>
        <v>44710</v>
      </c>
      <c r="CQ886" s="282">
        <f t="shared" ref="CQ886" si="4157">+AI886</f>
        <v>0</v>
      </c>
      <c r="CR886" s="178">
        <f t="shared" ref="CR886" si="4158">+A886</f>
        <v>44710</v>
      </c>
      <c r="CS886">
        <f t="shared" ref="CS886" si="4159">+AQ886</f>
        <v>76569</v>
      </c>
      <c r="CT886">
        <f t="shared" ref="CT886" si="4160">+AU886</f>
        <v>145</v>
      </c>
      <c r="CU886">
        <f t="shared" ref="CU886" si="4161">+AS886</f>
        <v>0</v>
      </c>
    </row>
    <row r="887" spans="1:99" ht="18" customHeight="1" x14ac:dyDescent="0.55000000000000004">
      <c r="A887" s="178">
        <v>44711</v>
      </c>
      <c r="B887" s="239">
        <v>28</v>
      </c>
      <c r="C887" s="153">
        <f t="shared" ref="C887" si="4162">+B887+C886</f>
        <v>18685</v>
      </c>
      <c r="D887" s="295">
        <f t="shared" ref="D887" si="4163">+C887-F887</f>
        <v>246</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874"/>
        <v>699</v>
      </c>
      <c r="Z887" s="75">
        <f t="shared" ref="Z887" si="4164">+A887</f>
        <v>44711</v>
      </c>
      <c r="AA887" s="229">
        <f t="shared" ref="AA887" si="4165">+AF887+AL887+AR887</f>
        <v>2284773</v>
      </c>
      <c r="AB887" s="229">
        <f t="shared" ref="AB887" si="4166">+AH887+AN887+AT887</f>
        <v>76024</v>
      </c>
      <c r="AC887" s="230">
        <f t="shared" ref="AC887" si="4167">+AJ887+AP887+AV887</f>
        <v>11543</v>
      </c>
      <c r="AD887" s="182">
        <f t="shared" ref="AD887" si="4168">+AF887-AF886</f>
        <v>47</v>
      </c>
      <c r="AE887" s="242">
        <f t="shared" ref="AE887" si="4169">+AE886+AD887</f>
        <v>331130</v>
      </c>
      <c r="AF887" s="154">
        <v>332335</v>
      </c>
      <c r="AG887" s="183">
        <f t="shared" si="3997"/>
        <v>26</v>
      </c>
      <c r="AH887" s="154">
        <v>62200</v>
      </c>
      <c r="AI887" s="183">
        <f t="shared" si="3998"/>
        <v>2</v>
      </c>
      <c r="AJ887" s="184">
        <v>9378</v>
      </c>
      <c r="AK887" s="185">
        <f t="shared" ref="AK887" si="4170">+AL887-AL886</f>
        <v>0</v>
      </c>
      <c r="AL887" s="154">
        <v>83</v>
      </c>
      <c r="AM887" s="183">
        <f t="shared" ref="AM887" si="4171">+AN887-AN886</f>
        <v>0</v>
      </c>
      <c r="AN887" s="154">
        <v>82</v>
      </c>
      <c r="AO887" s="183">
        <v>0</v>
      </c>
      <c r="AP887" s="186">
        <v>0</v>
      </c>
      <c r="AQ887" s="185">
        <f t="shared" ref="AQ887" si="4172">+AR887-AR886</f>
        <v>60083</v>
      </c>
      <c r="AR887" s="154">
        <v>1952355</v>
      </c>
      <c r="AS887" s="183">
        <f t="shared" si="4059"/>
        <v>0</v>
      </c>
      <c r="AT887" s="154">
        <v>13742</v>
      </c>
      <c r="AU887" s="183">
        <f t="shared" si="4116"/>
        <v>109</v>
      </c>
      <c r="AV887" s="187">
        <v>2165</v>
      </c>
      <c r="AW887" s="237">
        <f t="shared" si="1881"/>
        <v>726</v>
      </c>
      <c r="AX887" s="236">
        <f t="shared" ref="AX887" si="4173">+A887</f>
        <v>44711</v>
      </c>
      <c r="AY887" s="6">
        <v>16</v>
      </c>
      <c r="AZ887" s="237">
        <f t="shared" ref="AZ887" si="4174">+AZ886+AY887</f>
        <v>2228</v>
      </c>
      <c r="BA887" s="237">
        <f t="shared" si="1641"/>
        <v>427</v>
      </c>
      <c r="BB887" s="129">
        <v>0</v>
      </c>
      <c r="BC887" s="27">
        <f t="shared" ref="BC887" si="4175">+BC886+BB887</f>
        <v>1644</v>
      </c>
      <c r="BD887" s="237">
        <f t="shared" si="1643"/>
        <v>462</v>
      </c>
      <c r="BE887" s="228">
        <f t="shared" ref="BE887" si="4176">+Z887</f>
        <v>44711</v>
      </c>
      <c r="BF887" s="131">
        <f t="shared" ref="BF887" si="4177">+B887</f>
        <v>28</v>
      </c>
      <c r="BG887" s="131">
        <f t="shared" ref="BG887" si="4178">+BI887</f>
        <v>18685</v>
      </c>
      <c r="BH887" s="228">
        <f t="shared" ref="BH887" si="4179">+A887</f>
        <v>44711</v>
      </c>
      <c r="BI887" s="131">
        <f t="shared" ref="BI887" si="4180">+C887</f>
        <v>18685</v>
      </c>
      <c r="BJ887" s="1">
        <f t="shared" ref="BJ887" si="4181">+BE887</f>
        <v>44711</v>
      </c>
      <c r="BK887">
        <f t="shared" ref="BK887" si="4182">+BM887-BL887</f>
        <v>71</v>
      </c>
      <c r="BL887">
        <f t="shared" ref="BL887" si="4183">+M887</f>
        <v>53</v>
      </c>
      <c r="BM887">
        <f t="shared" ref="BM887" si="4184">+L887</f>
        <v>124</v>
      </c>
      <c r="BN887" s="1">
        <f t="shared" ref="BN887" si="4185">+BJ887</f>
        <v>44711</v>
      </c>
      <c r="BO887">
        <f t="shared" ref="BO887" si="4186">+BO883+BM887</f>
        <v>178895</v>
      </c>
      <c r="BP887">
        <f t="shared" ref="BP887" si="4187">+BP883+BL887</f>
        <v>9336</v>
      </c>
      <c r="BQ887" s="178">
        <f t="shared" ref="BQ887" si="4188">+A887</f>
        <v>44711</v>
      </c>
      <c r="BR887">
        <f t="shared" ref="BR887" si="4189">+AF887</f>
        <v>332335</v>
      </c>
      <c r="BS887">
        <f t="shared" ref="BS887" si="4190">+AH887</f>
        <v>62200</v>
      </c>
      <c r="BT887">
        <f t="shared" ref="BT887" si="4191">+AJ887</f>
        <v>9378</v>
      </c>
      <c r="BU887">
        <v>15</v>
      </c>
      <c r="BV887">
        <f t="shared" ref="BV887" si="4192">+AD887</f>
        <v>47</v>
      </c>
      <c r="BW887">
        <f t="shared" ref="BW887" si="4193">+BW883+BV887</f>
        <v>73159</v>
      </c>
      <c r="BX887" s="178">
        <f t="shared" ref="BX887" si="4194">+A887</f>
        <v>44711</v>
      </c>
      <c r="BY887">
        <f t="shared" ref="BY887" si="4195">+AL887</f>
        <v>83</v>
      </c>
      <c r="BZ887">
        <f t="shared" ref="BZ887" si="4196">+AN887</f>
        <v>82</v>
      </c>
      <c r="CA887">
        <f t="shared" ref="CA887" si="4197">+AP887</f>
        <v>0</v>
      </c>
      <c r="CB887" s="178">
        <f t="shared" ref="CB887" si="4198">+A887</f>
        <v>44711</v>
      </c>
      <c r="CC887">
        <f t="shared" ref="CC887" si="4199">+AR887</f>
        <v>1952355</v>
      </c>
      <c r="CD887">
        <f t="shared" ref="CD887" si="4200">+AT887</f>
        <v>13742</v>
      </c>
      <c r="CE887">
        <f t="shared" ref="CE887" si="4201">+AV887</f>
        <v>2165</v>
      </c>
      <c r="CF887" s="178">
        <f t="shared" ref="CF887" si="4202">+A887</f>
        <v>44711</v>
      </c>
      <c r="CG887">
        <f t="shared" ref="CG887" si="4203">+AQ887</f>
        <v>60083</v>
      </c>
      <c r="CH887">
        <f t="shared" ref="CH887" si="4204">+AU887</f>
        <v>109</v>
      </c>
      <c r="CI887" s="178">
        <f t="shared" ref="CI887" si="4205">+A887</f>
        <v>44711</v>
      </c>
      <c r="CJ887">
        <f t="shared" ref="CJ887" si="4206">+AD887</f>
        <v>47</v>
      </c>
      <c r="CK887">
        <f t="shared" ref="CK887" si="4207">+AG887</f>
        <v>26</v>
      </c>
      <c r="CL887" s="178">
        <f t="shared" ref="CL887" si="4208">+A887</f>
        <v>44711</v>
      </c>
      <c r="CM887">
        <f t="shared" ref="CM887" si="4209">+AI887</f>
        <v>2</v>
      </c>
      <c r="CN887" s="1">
        <f t="shared" ref="CN887" si="4210">+Z887</f>
        <v>44711</v>
      </c>
      <c r="CO887" s="281">
        <f t="shared" ref="CO887" si="4211">+AD887</f>
        <v>47</v>
      </c>
      <c r="CP887" s="1">
        <f t="shared" ref="CP887" si="4212">+Z887</f>
        <v>44711</v>
      </c>
      <c r="CQ887" s="282">
        <f t="shared" ref="CQ887" si="4213">+AI887</f>
        <v>2</v>
      </c>
      <c r="CR887" s="178">
        <f t="shared" ref="CR887" si="4214">+A887</f>
        <v>44711</v>
      </c>
      <c r="CS887">
        <f t="shared" ref="CS887" si="4215">+AQ887</f>
        <v>60083</v>
      </c>
      <c r="CT887">
        <f t="shared" ref="CT887" si="4216">+AU887</f>
        <v>109</v>
      </c>
      <c r="CU887">
        <f t="shared" ref="CU887" si="4217">+AS887</f>
        <v>0</v>
      </c>
    </row>
    <row r="888" spans="1:99" ht="18" customHeight="1" x14ac:dyDescent="0.55000000000000004">
      <c r="A888" s="178"/>
      <c r="B888" s="239"/>
      <c r="C888" s="153"/>
      <c r="D888" s="295"/>
      <c r="E888" s="146"/>
      <c r="F888" s="146"/>
      <c r="G888" s="146"/>
      <c r="H888" s="134"/>
      <c r="I888" s="146"/>
      <c r="J888" s="134"/>
      <c r="K888" s="42"/>
      <c r="L888" s="145"/>
      <c r="M888" s="239"/>
      <c r="N888" s="134"/>
      <c r="O888" s="134"/>
      <c r="P888" s="146"/>
      <c r="Q888" s="146"/>
      <c r="R888" s="134"/>
      <c r="S888" s="134"/>
      <c r="T888" s="146"/>
      <c r="U888" s="146"/>
      <c r="V888" s="134"/>
      <c r="W888" s="42"/>
      <c r="X888" s="147"/>
      <c r="Y888" s="5"/>
      <c r="Z888" s="75"/>
      <c r="AA888" s="229"/>
      <c r="AB888" s="229"/>
      <c r="AC888" s="230"/>
      <c r="AD888" s="182"/>
      <c r="AE888" s="242"/>
      <c r="AF888" s="154"/>
      <c r="AG888" s="183"/>
      <c r="AH888" s="154"/>
      <c r="AI888" s="183"/>
      <c r="AJ888" s="184"/>
      <c r="AK888" s="185"/>
      <c r="AL888" s="154"/>
      <c r="AM888" s="183"/>
      <c r="AN888" s="154"/>
      <c r="AO888" s="183"/>
      <c r="AP888" s="186"/>
      <c r="AQ888" s="185"/>
      <c r="AR888" s="154"/>
      <c r="AS888" s="183"/>
      <c r="AT888" s="154"/>
      <c r="AU888" s="183"/>
      <c r="AV888" s="187"/>
      <c r="AW888" s="237"/>
      <c r="AX888" s="236"/>
      <c r="AY888" s="6"/>
      <c r="AZ888" s="237"/>
      <c r="BA888" s="237"/>
      <c r="BB888" s="129"/>
      <c r="BC888" s="27"/>
      <c r="BD888" s="237"/>
      <c r="BE888" s="228"/>
      <c r="BF888" s="131"/>
      <c r="BG888" s="131"/>
      <c r="BH888" s="228"/>
      <c r="BI888" s="131"/>
      <c r="BJ888" s="1"/>
      <c r="BN888" s="1"/>
      <c r="BQ888" s="178"/>
      <c r="BX888" s="178"/>
      <c r="CB888" s="178"/>
      <c r="CF888" s="297"/>
      <c r="CI888" s="178"/>
      <c r="CL888" s="178"/>
      <c r="CN888" s="1"/>
      <c r="CO888" s="281"/>
      <c r="CP888" s="1"/>
      <c r="CQ888" s="282"/>
      <c r="CR888" s="178"/>
    </row>
    <row r="889" spans="1:99" ht="18" customHeight="1" x14ac:dyDescent="0.55000000000000004">
      <c r="A889" s="178"/>
      <c r="B889" s="239"/>
      <c r="C889" s="153"/>
      <c r="D889" s="153"/>
      <c r="E889" s="146"/>
      <c r="F889" s="146"/>
      <c r="G889" s="146"/>
      <c r="H889" s="134"/>
      <c r="I889" s="146"/>
      <c r="J889" s="134"/>
      <c r="K889" s="42"/>
      <c r="L889" s="145"/>
      <c r="M889" s="146"/>
      <c r="N889" s="134"/>
      <c r="O889" s="134"/>
      <c r="P889" s="146"/>
      <c r="Q889" s="146"/>
      <c r="R889" s="134"/>
      <c r="S889" s="134"/>
      <c r="T889" s="146"/>
      <c r="U889" s="146"/>
      <c r="V889" s="134"/>
      <c r="W889" s="42"/>
      <c r="X889" s="147"/>
      <c r="Y889" s="5"/>
      <c r="Z889" s="75"/>
      <c r="AA889" s="229"/>
      <c r="AB889" s="229"/>
      <c r="AC889" s="230"/>
      <c r="AD889" s="182"/>
      <c r="AE889" s="242"/>
      <c r="AF889" s="154"/>
      <c r="AG889" s="183"/>
      <c r="AH889" s="154"/>
      <c r="AI889" s="183"/>
      <c r="AJ889" s="184"/>
      <c r="AK889" s="185"/>
      <c r="AL889" s="154"/>
      <c r="AM889" s="183"/>
      <c r="AN889" s="154"/>
      <c r="AO889" s="183"/>
      <c r="AP889" s="186"/>
      <c r="AQ889" s="185"/>
      <c r="AR889" s="154"/>
      <c r="AS889" s="183"/>
      <c r="AT889" s="154"/>
      <c r="AU889" s="183"/>
      <c r="AV889" s="187"/>
      <c r="AW889" s="237"/>
      <c r="AX889" s="236"/>
      <c r="AY889" s="6"/>
      <c r="AZ889" s="237"/>
      <c r="BA889" s="237"/>
      <c r="BB889" s="129"/>
      <c r="BC889" s="27"/>
      <c r="BD889" s="237"/>
      <c r="BE889" s="228"/>
      <c r="BF889" s="131"/>
      <c r="BG889" s="131"/>
      <c r="BH889" s="228"/>
      <c r="BI889" s="131"/>
      <c r="BJ889" s="1"/>
      <c r="BN889" s="1"/>
      <c r="BQ889" s="178"/>
      <c r="BX889" s="178"/>
      <c r="CB889" s="178"/>
      <c r="CI889" s="178"/>
      <c r="CL889" s="178"/>
      <c r="CN889" s="1"/>
      <c r="CO889" s="281"/>
      <c r="CP889" s="1"/>
      <c r="CQ889" s="282"/>
      <c r="CR889" s="178"/>
    </row>
    <row r="890" spans="1:99" ht="7" customHeight="1" thickBot="1" x14ac:dyDescent="0.6">
      <c r="A890" s="66"/>
      <c r="B890" s="145"/>
      <c r="C890" s="153"/>
      <c r="D890" s="146"/>
      <c r="E890" s="146"/>
      <c r="F890" s="146"/>
      <c r="G890" s="146"/>
      <c r="H890" s="134"/>
      <c r="I890" s="146"/>
      <c r="J890" s="134"/>
      <c r="K890" s="147"/>
      <c r="L890" s="145"/>
      <c r="M890" s="146"/>
      <c r="N890" s="134"/>
      <c r="O890" s="134"/>
      <c r="P890" s="146"/>
      <c r="Q890" s="146"/>
      <c r="R890" s="134"/>
      <c r="S890" s="134"/>
      <c r="T890" s="146"/>
      <c r="U890" s="146"/>
      <c r="V890" s="134"/>
      <c r="W890" s="42"/>
      <c r="X890" s="147"/>
      <c r="Z890" s="66"/>
      <c r="AA890" s="64"/>
      <c r="AB890" s="64"/>
      <c r="AC890" s="64"/>
      <c r="AD890" s="182"/>
      <c r="AE890" s="242"/>
      <c r="AF890" s="154"/>
      <c r="AG890" s="183"/>
      <c r="AH890" s="154"/>
      <c r="AI890" s="183"/>
      <c r="AJ890" s="184"/>
      <c r="AK890" s="185"/>
      <c r="AL890" s="154"/>
      <c r="AM890" s="183"/>
      <c r="AN890" s="154"/>
      <c r="AO890" s="183"/>
      <c r="AP890" s="186"/>
      <c r="AQ890" s="185"/>
      <c r="AR890" s="154"/>
      <c r="AS890" s="183"/>
      <c r="AT890" s="154"/>
      <c r="AU890" s="183"/>
      <c r="AV890" s="187"/>
    </row>
    <row r="891" spans="1:99" x14ac:dyDescent="0.55000000000000004">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AE891">
        <f>SUM(AD443:AD448)</f>
        <v>190</v>
      </c>
      <c r="AY891" s="45" t="s">
        <v>474</v>
      </c>
      <c r="BB891" s="45" t="s">
        <v>473</v>
      </c>
      <c r="BV891">
        <f>SUM(BV442:BV890)</f>
        <v>321185</v>
      </c>
    </row>
    <row r="892" spans="1:99" x14ac:dyDescent="0.55000000000000004">
      <c r="B892">
        <f>SUM(B554:B584)</f>
        <v>832</v>
      </c>
      <c r="AA892" s="298">
        <f>+AA881-AA880</f>
        <v>82409</v>
      </c>
      <c r="AE892">
        <f>SUM(AD797:AD889)</f>
        <v>252214</v>
      </c>
      <c r="AI892" s="258">
        <f>SUM(AI189:AI558)</f>
        <v>205</v>
      </c>
      <c r="AJ892">
        <f>SUM(AI797:AI889)</f>
        <v>8634</v>
      </c>
      <c r="AV892">
        <f>SUM(AU854:AU889)</f>
        <v>1309</v>
      </c>
      <c r="AY892" s="45">
        <f>SUM(AY359:AY413)</f>
        <v>69</v>
      </c>
      <c r="BB892" s="45">
        <f>SUM(BB374:BB413)</f>
        <v>941</v>
      </c>
    </row>
    <row r="893" spans="1:99" x14ac:dyDescent="0.55000000000000004">
      <c r="L893">
        <f>SUM(L97:L892)</f>
        <v>688999</v>
      </c>
      <c r="P893">
        <f>SUM(P97:P892)</f>
        <v>30842</v>
      </c>
      <c r="AD893">
        <f>SUM(AD188:AD194)</f>
        <v>82</v>
      </c>
      <c r="AF893" s="350" t="s">
        <v>889</v>
      </c>
      <c r="AG893" s="350"/>
      <c r="AH893" s="350"/>
      <c r="AI893" s="350"/>
      <c r="AJ893">
        <f>SUM(AI797:AI827)</f>
        <v>7081</v>
      </c>
      <c r="AV893">
        <f>SUM(AU797:AU827)</f>
        <v>0</v>
      </c>
      <c r="AY893" s="45" t="s">
        <v>685</v>
      </c>
    </row>
    <row r="894" spans="1:99" ht="15" customHeight="1" x14ac:dyDescent="0.55000000000000004">
      <c r="A894" s="129"/>
      <c r="D894">
        <f>SUM(B229:B259)</f>
        <v>435</v>
      </c>
      <c r="Z894" s="129"/>
      <c r="AA894" s="129"/>
      <c r="AB894" s="129"/>
      <c r="AC894" s="129"/>
      <c r="AF894" s="350" t="s">
        <v>890</v>
      </c>
      <c r="AG894" s="350"/>
      <c r="AH894" s="350"/>
      <c r="AI894" s="350"/>
      <c r="AJ894">
        <f>SUM(AI828:AI857)</f>
        <v>1483</v>
      </c>
      <c r="AV894">
        <f>SUM(AU828:AU857)</f>
        <v>12</v>
      </c>
      <c r="AY894" s="45">
        <f>SUM(AY581:AY890)</f>
        <v>1818</v>
      </c>
    </row>
    <row r="895" spans="1:99" x14ac:dyDescent="0.55000000000000004">
      <c r="AB895" s="45" t="s">
        <v>827</v>
      </c>
      <c r="AD895" s="45">
        <f>SUM(AD810:AD816)</f>
        <v>17671</v>
      </c>
      <c r="AE895" s="45"/>
      <c r="AF895" s="45"/>
      <c r="AG895" s="45"/>
      <c r="AH895" s="45"/>
      <c r="AI895" s="45">
        <f>SUM(AI810:AI816)</f>
        <v>1903</v>
      </c>
      <c r="AJ895">
        <f>SUM(AI858:AI889)</f>
        <v>70</v>
      </c>
      <c r="AR895">
        <f>SUM(AQ769:AQ796)</f>
        <v>1699</v>
      </c>
      <c r="AV895">
        <f>SUM(AU857:AU880)</f>
        <v>574</v>
      </c>
    </row>
    <row r="896" spans="1:99" x14ac:dyDescent="0.55000000000000004">
      <c r="AF896">
        <f>SUM(AD188:AD558)</f>
        <v>10740</v>
      </c>
    </row>
    <row r="897" spans="33:36" x14ac:dyDescent="0.55000000000000004">
      <c r="AG897" t="s">
        <v>916</v>
      </c>
      <c r="AJ897">
        <f>SUM(AI857:AI888)</f>
        <v>80</v>
      </c>
    </row>
  </sheetData>
  <mergeCells count="35">
    <mergeCell ref="AF893:AI893"/>
    <mergeCell ref="AF894:AI894"/>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61"/>
  <sheetViews>
    <sheetView zoomScaleNormal="100" workbookViewId="0">
      <pane xSplit="3" ySplit="1" topLeftCell="D642" activePane="bottomRight" state="frozen"/>
      <selection pane="topRight" activeCell="C1" sqref="C1"/>
      <selection pane="bottomLeft" activeCell="A2" sqref="A2"/>
      <selection pane="bottomRight" activeCell="E652" sqref="E652"/>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50"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8"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8"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8"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8"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8"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8"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8"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8"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8"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8" ht="17.5" customHeight="1" x14ac:dyDescent="0.55000000000000004">
      <c r="B650" s="264">
        <f t="shared" ref="B650" si="368">SUM(D650:AF650)-J650</f>
        <v>28</v>
      </c>
      <c r="C650" s="1">
        <v>44711</v>
      </c>
      <c r="D650">
        <v>9</v>
      </c>
      <c r="F650">
        <v>1</v>
      </c>
      <c r="H650">
        <v>1</v>
      </c>
      <c r="J650" s="264">
        <f t="shared" si="308"/>
        <v>17</v>
      </c>
      <c r="K650">
        <v>16</v>
      </c>
      <c r="X650">
        <v>1</v>
      </c>
      <c r="AG650" s="1">
        <f t="shared" ref="AG650" si="369">+C650</f>
        <v>44711</v>
      </c>
      <c r="AH650" s="265">
        <f t="shared" ref="AH650" si="370">+AK650-AI650-AJ650</f>
        <v>18</v>
      </c>
      <c r="AI650" s="265">
        <f t="shared" ref="AI650" si="371">+H650</f>
        <v>1</v>
      </c>
      <c r="AJ650">
        <f t="shared" ref="AJ650" si="372">+D650</f>
        <v>9</v>
      </c>
      <c r="AK650" s="265">
        <f t="shared" ref="AK650" si="373">+B650</f>
        <v>28</v>
      </c>
    </row>
    <row r="651" spans="2:38" ht="17.5" customHeight="1" x14ac:dyDescent="0.55000000000000004">
      <c r="B651" s="264"/>
      <c r="C651" s="1"/>
      <c r="J651" s="264"/>
      <c r="AG651" s="1"/>
      <c r="AH651" s="265"/>
      <c r="AI651" s="265"/>
      <c r="AK651" s="265"/>
    </row>
    <row r="652" spans="2:38" ht="17.5" customHeight="1" x14ac:dyDescent="0.55000000000000004">
      <c r="B652" s="264"/>
      <c r="C652" s="1"/>
      <c r="E652" s="292"/>
      <c r="J652" s="264"/>
      <c r="AG652" s="1"/>
      <c r="AH652" s="265"/>
      <c r="AI652" s="265"/>
    </row>
    <row r="653" spans="2:38" x14ac:dyDescent="0.55000000000000004">
      <c r="B653" s="239"/>
      <c r="C653" s="1"/>
      <c r="AG653" s="277">
        <v>1</v>
      </c>
    </row>
    <row r="654" spans="2:38" s="263" customFormat="1" ht="5" customHeight="1" x14ac:dyDescent="0.55000000000000004">
      <c r="B654" s="262"/>
      <c r="C654" s="261"/>
      <c r="AF654" s="5"/>
    </row>
    <row r="655" spans="2:38" ht="5.5" customHeight="1" x14ac:dyDescent="0.55000000000000004">
      <c r="B655" s="255"/>
      <c r="C655" s="1"/>
    </row>
    <row r="656" spans="2:38" x14ac:dyDescent="0.55000000000000004">
      <c r="B656">
        <f>SUM(B2:B655)</f>
        <v>16339</v>
      </c>
      <c r="C656" s="1" t="s">
        <v>348</v>
      </c>
      <c r="D656" s="27">
        <f t="shared" ref="D656:J656" si="374">SUM(D2:D655)</f>
        <v>4113</v>
      </c>
      <c r="E656" s="27">
        <f t="shared" si="374"/>
        <v>3573</v>
      </c>
      <c r="F656" s="27">
        <f t="shared" si="374"/>
        <v>1263</v>
      </c>
      <c r="G656">
        <f t="shared" si="374"/>
        <v>987</v>
      </c>
      <c r="H656">
        <f t="shared" si="374"/>
        <v>1498</v>
      </c>
      <c r="I656" s="27">
        <f t="shared" si="374"/>
        <v>1109</v>
      </c>
      <c r="J656" s="27">
        <f t="shared" si="374"/>
        <v>3796</v>
      </c>
      <c r="K656">
        <f t="shared" ref="K656:AE656" si="375">SUM(K2:K655)</f>
        <v>570</v>
      </c>
      <c r="L656">
        <f t="shared" si="375"/>
        <v>14</v>
      </c>
      <c r="M656">
        <f t="shared" si="375"/>
        <v>40</v>
      </c>
      <c r="N656">
        <f t="shared" si="375"/>
        <v>107</v>
      </c>
      <c r="O656" s="27">
        <f t="shared" si="375"/>
        <v>371</v>
      </c>
      <c r="P656">
        <f t="shared" si="375"/>
        <v>18</v>
      </c>
      <c r="Q656">
        <f t="shared" si="375"/>
        <v>26</v>
      </c>
      <c r="R656">
        <f t="shared" si="375"/>
        <v>206</v>
      </c>
      <c r="S656">
        <f t="shared" si="375"/>
        <v>49</v>
      </c>
      <c r="T656">
        <f t="shared" si="375"/>
        <v>120</v>
      </c>
      <c r="U656">
        <f t="shared" si="375"/>
        <v>132</v>
      </c>
      <c r="V656">
        <f t="shared" si="375"/>
        <v>206</v>
      </c>
      <c r="W656">
        <f t="shared" si="375"/>
        <v>9</v>
      </c>
      <c r="X656">
        <f t="shared" si="375"/>
        <v>59</v>
      </c>
      <c r="Y656">
        <f t="shared" si="375"/>
        <v>177</v>
      </c>
      <c r="Z656">
        <f t="shared" si="375"/>
        <v>162</v>
      </c>
      <c r="AA656">
        <f t="shared" si="375"/>
        <v>1</v>
      </c>
      <c r="AB656">
        <f t="shared" si="375"/>
        <v>380</v>
      </c>
      <c r="AC656">
        <f t="shared" si="375"/>
        <v>68</v>
      </c>
      <c r="AD656">
        <f t="shared" si="375"/>
        <v>542</v>
      </c>
      <c r="AE656">
        <f t="shared" si="375"/>
        <v>539</v>
      </c>
      <c r="AL656" s="265"/>
    </row>
    <row r="657" spans="2:11" x14ac:dyDescent="0.55000000000000004">
      <c r="C657" s="1"/>
    </row>
    <row r="658" spans="2:11" ht="5" customHeight="1" x14ac:dyDescent="0.55000000000000004">
      <c r="C658" s="1"/>
    </row>
    <row r="661" spans="2:11" x14ac:dyDescent="0.55000000000000004">
      <c r="B661" s="239"/>
      <c r="K66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H109" zoomScale="70" zoomScaleNormal="70" workbookViewId="0">
      <selection activeCell="V132" sqref="V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95"/>
  <sheetViews>
    <sheetView topLeftCell="A2" workbookViewId="0">
      <pane xSplit="2" ySplit="2" topLeftCell="C683" activePane="bottomRight" state="frozen"/>
      <selection activeCell="O24" sqref="O24"/>
      <selection pane="topRight" activeCell="O24" sqref="O24"/>
      <selection pane="bottomLeft" activeCell="O24" sqref="O24"/>
      <selection pane="bottomRight" activeCell="G692" sqref="G69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+A688+1</f>
        <v>691</v>
      </c>
      <c r="B689" s="248"/>
      <c r="C689" s="45"/>
      <c r="D689" t="s">
        <v>914</v>
      </c>
      <c r="E689">
        <v>24</v>
      </c>
      <c r="F689">
        <f>+F688+1</f>
        <v>601</v>
      </c>
      <c r="G689" s="1">
        <v>44709</v>
      </c>
      <c r="H689" s="129">
        <v>0</v>
      </c>
      <c r="I689" s="247">
        <f>+I688+H689</f>
        <v>1011</v>
      </c>
      <c r="J689" s="129"/>
      <c r="K689" s="252">
        <f>+K688+J689</f>
        <v>977</v>
      </c>
      <c r="L689" s="275">
        <f>+L688+J689</f>
        <v>78</v>
      </c>
      <c r="M689" s="5"/>
      <c r="N689" s="252">
        <f>+N688+M689</f>
        <v>3</v>
      </c>
      <c r="O689" s="129">
        <v>0</v>
      </c>
      <c r="P689" s="129"/>
      <c r="Q689" s="6"/>
      <c r="R689" s="276">
        <f>+R688+Q689</f>
        <v>352</v>
      </c>
      <c r="S689" s="238">
        <f>+S688+Q689</f>
        <v>591</v>
      </c>
      <c r="T689" s="253">
        <f>+T688+O689-P689-Q689</f>
        <v>0</v>
      </c>
      <c r="U689" s="278">
        <f t="shared" ref="U689" si="966">+G689</f>
        <v>44709</v>
      </c>
      <c r="V689" s="5">
        <f t="shared" ref="V689" si="967">+H689</f>
        <v>0</v>
      </c>
      <c r="W689" s="27">
        <f t="shared" ref="W689" si="968">+I689</f>
        <v>1011</v>
      </c>
      <c r="X689" s="253">
        <f>+X688+V689-J689</f>
        <v>30</v>
      </c>
      <c r="Y689" s="5">
        <f t="shared" ref="Y689" si="969">+O689</f>
        <v>0</v>
      </c>
      <c r="Z689" s="250">
        <f>+Z688+Y689-P689-Q689</f>
        <v>0</v>
      </c>
    </row>
    <row r="690" spans="1:26" ht="24" customHeight="1" x14ac:dyDescent="0.55000000000000004">
      <c r="A690">
        <f>+A689+1</f>
        <v>692</v>
      </c>
      <c r="B690" s="248"/>
      <c r="C690" s="45"/>
      <c r="D690" t="s">
        <v>915</v>
      </c>
      <c r="E690">
        <v>24</v>
      </c>
      <c r="F690">
        <f>+F689+1</f>
        <v>602</v>
      </c>
      <c r="G690" s="1">
        <v>44710</v>
      </c>
      <c r="H690" s="129">
        <v>0</v>
      </c>
      <c r="I690" s="247">
        <f>+I689+H690</f>
        <v>1011</v>
      </c>
      <c r="J690" s="129"/>
      <c r="K690" s="252">
        <f>+K689+J690</f>
        <v>977</v>
      </c>
      <c r="L690" s="275">
        <f>+L689+J690</f>
        <v>78</v>
      </c>
      <c r="M690" s="5"/>
      <c r="N690" s="252">
        <f>+N689+M690</f>
        <v>3</v>
      </c>
      <c r="O690" s="129">
        <v>0</v>
      </c>
      <c r="P690" s="129"/>
      <c r="Q690" s="6"/>
      <c r="R690" s="276">
        <f>+R689+Q690</f>
        <v>352</v>
      </c>
      <c r="S690" s="238">
        <f>+S689+Q690</f>
        <v>591</v>
      </c>
      <c r="T690" s="253">
        <f>+T689+O690-P690-Q690</f>
        <v>0</v>
      </c>
      <c r="U690" s="278">
        <f t="shared" ref="U690" si="970">+G690</f>
        <v>44710</v>
      </c>
      <c r="V690" s="5">
        <f t="shared" ref="V690" si="971">+H690</f>
        <v>0</v>
      </c>
      <c r="W690" s="27">
        <f t="shared" ref="W690" si="972">+I690</f>
        <v>1011</v>
      </c>
      <c r="X690" s="253">
        <f>+X689+V690-J690</f>
        <v>30</v>
      </c>
      <c r="Y690" s="5">
        <f t="shared" ref="Y690" si="973">+O690</f>
        <v>0</v>
      </c>
      <c r="Z690" s="250">
        <f>+Z689+Y690-P690-Q690</f>
        <v>0</v>
      </c>
    </row>
    <row r="691" spans="1:26" ht="24" customHeight="1" x14ac:dyDescent="0.55000000000000004">
      <c r="A691">
        <f>+A690+1</f>
        <v>693</v>
      </c>
      <c r="B691" s="248"/>
      <c r="C691" s="45"/>
      <c r="D691" t="s">
        <v>917</v>
      </c>
      <c r="E691">
        <v>24</v>
      </c>
      <c r="F691">
        <f>+F690+1</f>
        <v>603</v>
      </c>
      <c r="G691" s="1">
        <v>44711</v>
      </c>
      <c r="H691" s="129">
        <v>0</v>
      </c>
      <c r="I691" s="247">
        <f>+I690+H691</f>
        <v>1011</v>
      </c>
      <c r="J691" s="129"/>
      <c r="K691" s="252">
        <f>+K690+J691</f>
        <v>977</v>
      </c>
      <c r="L691" s="275">
        <f>+L690+J691</f>
        <v>78</v>
      </c>
      <c r="M691" s="5"/>
      <c r="N691" s="252">
        <f>+N690+M691</f>
        <v>3</v>
      </c>
      <c r="O691" s="129">
        <v>0</v>
      </c>
      <c r="P691" s="129"/>
      <c r="Q691" s="6"/>
      <c r="R691" s="276">
        <f>+R690+Q691</f>
        <v>352</v>
      </c>
      <c r="S691" s="238">
        <f>+S690+Q691</f>
        <v>591</v>
      </c>
      <c r="T691" s="253">
        <f>+T690+O691-P691-Q691</f>
        <v>0</v>
      </c>
      <c r="U691" s="278">
        <f t="shared" ref="U691" si="974">+G691</f>
        <v>44711</v>
      </c>
      <c r="V691" s="5">
        <f t="shared" ref="V691" si="975">+H691</f>
        <v>0</v>
      </c>
      <c r="W691" s="27">
        <f t="shared" ref="W691" si="976">+I691</f>
        <v>1011</v>
      </c>
      <c r="X691" s="253">
        <f>+X690+V691-J691</f>
        <v>30</v>
      </c>
      <c r="Y691" s="5">
        <f t="shared" ref="Y691" si="977">+O691</f>
        <v>0</v>
      </c>
      <c r="Z691" s="250">
        <f>+Z690+Y691-P691-Q691</f>
        <v>0</v>
      </c>
    </row>
    <row r="692" spans="1:26" ht="24" customHeight="1" x14ac:dyDescent="0.55000000000000004">
      <c r="B692" s="248"/>
      <c r="C692" s="45"/>
      <c r="G692" s="1"/>
      <c r="H692" s="129"/>
      <c r="I692" s="247"/>
      <c r="J692" s="129"/>
      <c r="K692" s="252"/>
      <c r="L692" s="275"/>
      <c r="M692" s="5"/>
      <c r="N692" s="252"/>
      <c r="O692" s="129"/>
      <c r="P692" s="129"/>
      <c r="Q692" s="6"/>
      <c r="R692" s="276"/>
      <c r="S692" s="238"/>
      <c r="T692" s="253"/>
      <c r="U692" s="278"/>
      <c r="V692" s="5"/>
      <c r="W692" s="27"/>
      <c r="X692" s="253"/>
      <c r="Y692" s="5"/>
      <c r="Z692" s="250"/>
    </row>
    <row r="693" spans="1:26" x14ac:dyDescent="0.55000000000000004">
      <c r="B693" s="248"/>
      <c r="C693" s="45"/>
      <c r="G693" s="1"/>
      <c r="H693" s="128"/>
      <c r="I693" s="285"/>
      <c r="J693" s="128"/>
      <c r="K693" s="286"/>
      <c r="L693" s="287"/>
      <c r="M693" s="285"/>
      <c r="N693" s="286"/>
      <c r="O693" s="128"/>
      <c r="P693" s="285"/>
      <c r="Q693" s="288"/>
      <c r="R693" s="289"/>
      <c r="S693" s="288"/>
      <c r="T693" s="128"/>
      <c r="U693" s="290"/>
      <c r="V693" s="285"/>
      <c r="W693" s="285"/>
      <c r="X693" s="128"/>
      <c r="Y693" s="285"/>
      <c r="Z693" s="128"/>
    </row>
    <row r="694" spans="1:26" ht="7.5" customHeight="1" x14ac:dyDescent="0.55000000000000004">
      <c r="H694" s="285"/>
      <c r="I694" s="285"/>
      <c r="J694" s="285"/>
      <c r="K694" s="285"/>
      <c r="L694" s="291"/>
      <c r="M694" s="285"/>
      <c r="N694" s="285"/>
      <c r="O694" s="285"/>
      <c r="P694" s="285"/>
      <c r="Q694" s="285"/>
      <c r="R694" s="291"/>
      <c r="S694" s="285"/>
      <c r="T694" s="285"/>
      <c r="U694" s="285"/>
      <c r="V694" s="285"/>
      <c r="W694" s="285"/>
      <c r="X694" s="128"/>
      <c r="Y694" s="285"/>
      <c r="Z694" s="128"/>
    </row>
    <row r="695" spans="1:26" x14ac:dyDescent="0.55000000000000004">
      <c r="H695" s="285"/>
      <c r="I695" s="285"/>
      <c r="J695" s="285"/>
      <c r="K695" s="285"/>
      <c r="L695" s="291"/>
      <c r="M695" s="285"/>
      <c r="N695" s="285"/>
      <c r="O695" s="285"/>
      <c r="P695" s="285"/>
      <c r="Q695" s="285"/>
      <c r="R695" s="291"/>
      <c r="S695" s="285"/>
      <c r="T695" s="285"/>
      <c r="U695" s="285"/>
      <c r="V695" s="285"/>
      <c r="W695" s="285"/>
      <c r="X695" s="128"/>
      <c r="Y695" s="285"/>
      <c r="Z69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0" t="s">
        <v>2</v>
      </c>
      <c r="C4" s="35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0" t="s">
        <v>38</v>
      </c>
      <c r="CI4" s="350"/>
      <c r="CJ4" s="350"/>
      <c r="CK4" s="350"/>
      <c r="CL4" s="350"/>
    </row>
    <row r="5" spans="2:90" x14ac:dyDescent="0.55000000000000004">
      <c r="B5" t="s">
        <v>3</v>
      </c>
      <c r="C5" t="s">
        <v>1</v>
      </c>
      <c r="D5" s="350" t="s">
        <v>4</v>
      </c>
      <c r="E5" s="35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2022-05-31T06:39:00Z</dcterms:modified>
</cp:coreProperties>
</file>