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4878BB12-33E8-44C7-8F91-97D9F1681BF5}" xr6:coauthVersionLast="47" xr6:coauthVersionMax="47" xr10:uidLastSave="{00000000-0000-0000-0000-000000000000}"/>
  <bookViews>
    <workbookView xWindow="-103" yWindow="-103" windowWidth="16663" windowHeight="8246"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916" i="2" l="1"/>
  <c r="AE916" i="2"/>
  <c r="AB916" i="2"/>
  <c r="AA916" i="2"/>
  <c r="Z916" i="2"/>
  <c r="Y916" i="2"/>
  <c r="X916" i="2"/>
  <c r="W916" i="2"/>
  <c r="P916" i="2"/>
  <c r="O916" i="2"/>
  <c r="M916" i="2"/>
  <c r="K916" i="2"/>
  <c r="H916" i="2"/>
  <c r="H915" i="2"/>
  <c r="CU915" i="5"/>
  <c r="CT915" i="5"/>
  <c r="CS915" i="5"/>
  <c r="CR915" i="5"/>
  <c r="CQ915" i="5"/>
  <c r="CP915" i="5"/>
  <c r="CO915" i="5"/>
  <c r="CN915" i="5"/>
  <c r="CM915" i="5"/>
  <c r="CL915" i="5"/>
  <c r="CK915" i="5"/>
  <c r="CJ915" i="5"/>
  <c r="CI915" i="5"/>
  <c r="CH915" i="5"/>
  <c r="CG915" i="5"/>
  <c r="CF915" i="5"/>
  <c r="CE915" i="5"/>
  <c r="CD915" i="5"/>
  <c r="CC915" i="5"/>
  <c r="CB915" i="5"/>
  <c r="CA915" i="5"/>
  <c r="BZ915" i="5"/>
  <c r="BY915" i="5"/>
  <c r="BX915" i="5"/>
  <c r="BW915" i="5"/>
  <c r="BV915" i="5"/>
  <c r="BT915" i="5"/>
  <c r="BS915" i="5"/>
  <c r="BR915" i="5"/>
  <c r="BQ915" i="5"/>
  <c r="BM915" i="5"/>
  <c r="BL915" i="5"/>
  <c r="BP915" i="5" s="1"/>
  <c r="BH915" i="5"/>
  <c r="BF915" i="5"/>
  <c r="BE915" i="5"/>
  <c r="BJ915" i="5" s="1"/>
  <c r="BN915" i="5" s="1"/>
  <c r="BD915" i="5"/>
  <c r="BC915" i="5"/>
  <c r="BA915" i="5"/>
  <c r="AZ915" i="5"/>
  <c r="AW915" i="5"/>
  <c r="AX915" i="5"/>
  <c r="Y915" i="5"/>
  <c r="Z915" i="5"/>
  <c r="AA915" i="5"/>
  <c r="AB915" i="5"/>
  <c r="AC915" i="5"/>
  <c r="AD915" i="5"/>
  <c r="AE915" i="5" s="1"/>
  <c r="AG915" i="5"/>
  <c r="AI915" i="5"/>
  <c r="AK915" i="5"/>
  <c r="AM915" i="5"/>
  <c r="AQ915" i="5"/>
  <c r="AS915" i="5"/>
  <c r="AU915" i="5"/>
  <c r="AJ678" i="7"/>
  <c r="AI678" i="7"/>
  <c r="AG678" i="7"/>
  <c r="J678" i="7"/>
  <c r="B678" i="7" s="1"/>
  <c r="AK678" i="7" s="1"/>
  <c r="AH678" i="7" s="1"/>
  <c r="Z719" i="6"/>
  <c r="Y719" i="6"/>
  <c r="X719" i="6"/>
  <c r="V719" i="6"/>
  <c r="U719" i="6"/>
  <c r="T719" i="6"/>
  <c r="S719" i="6"/>
  <c r="R719" i="6"/>
  <c r="N719" i="6"/>
  <c r="L719" i="6"/>
  <c r="K719" i="6"/>
  <c r="I719" i="6"/>
  <c r="W719" i="6" s="1"/>
  <c r="F719" i="6"/>
  <c r="A719" i="6"/>
  <c r="AF915" i="2"/>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BK915" i="5" l="1"/>
  <c r="BO915" i="5"/>
  <c r="I916" i="2"/>
  <c r="BK914" i="5"/>
  <c r="AJ677" i="7"/>
  <c r="AI677" i="7"/>
  <c r="AG677" i="7"/>
  <c r="AJ676" i="7"/>
  <c r="AI676" i="7"/>
  <c r="AG676" i="7"/>
  <c r="J677" i="7"/>
  <c r="B677" i="7" s="1"/>
  <c r="AK677" i="7" s="1"/>
  <c r="AH677" i="7" s="1"/>
  <c r="Y718" i="6"/>
  <c r="V718" i="6"/>
  <c r="U718" i="6"/>
  <c r="AX914" i="5"/>
  <c r="AU914" i="5"/>
  <c r="AS914" i="5"/>
  <c r="CU914" i="5" s="1"/>
  <c r="AQ914" i="5"/>
  <c r="AM914" i="5"/>
  <c r="AK914" i="5"/>
  <c r="AI914" i="5"/>
  <c r="AG914" i="5"/>
  <c r="CK914" i="5" s="1"/>
  <c r="AD914" i="5"/>
  <c r="AC914" i="5"/>
  <c r="AB914" i="5"/>
  <c r="AA914" i="5"/>
  <c r="Z914" i="5"/>
  <c r="CR913" i="5"/>
  <c r="CL913" i="5"/>
  <c r="CJ913" i="5"/>
  <c r="CI913" i="5"/>
  <c r="CF913" i="5"/>
  <c r="CE913" i="5"/>
  <c r="CD913" i="5"/>
  <c r="CC913" i="5"/>
  <c r="CB913" i="5"/>
  <c r="CA913" i="5"/>
  <c r="BZ913" i="5"/>
  <c r="BY913" i="5"/>
  <c r="BX913" i="5"/>
  <c r="BT913" i="5"/>
  <c r="BS913" i="5"/>
  <c r="BR913" i="5"/>
  <c r="BQ913" i="5"/>
  <c r="BM913" i="5"/>
  <c r="BK913" i="5" s="1"/>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CT914" i="5" l="1"/>
  <c r="CH914" i="5"/>
  <c r="BV914" i="5"/>
  <c r="CJ914" i="5"/>
  <c r="CO914" i="5"/>
  <c r="CM914" i="5"/>
  <c r="CQ914" i="5"/>
  <c r="BE914" i="5"/>
  <c r="BJ914" i="5" s="1"/>
  <c r="BN914" i="5" s="1"/>
  <c r="CN914" i="5"/>
  <c r="CP914" i="5"/>
  <c r="CH913" i="5"/>
  <c r="CS914" i="5"/>
  <c r="CG914" i="5"/>
  <c r="CP913" i="5"/>
  <c r="CQ913" i="5"/>
  <c r="CS913" i="5"/>
  <c r="BV913" i="5"/>
  <c r="BE913" i="5"/>
  <c r="BJ913" i="5" s="1"/>
  <c r="BN913" i="5" s="1"/>
  <c r="AF914" i="2"/>
  <c r="AE914" i="2"/>
  <c r="AA914" i="2"/>
  <c r="Z914" i="2"/>
  <c r="X914" i="2"/>
  <c r="W914" i="2"/>
  <c r="P914" i="2"/>
  <c r="J676" i="7"/>
  <c r="B676" i="7" s="1"/>
  <c r="AK676" i="7" s="1"/>
  <c r="AH676" i="7" s="1"/>
  <c r="Y717" i="6"/>
  <c r="V717" i="6"/>
  <c r="U717" i="6"/>
  <c r="AF913" i="2"/>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F912" i="2"/>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F911" i="2"/>
  <c r="AF910" i="2"/>
  <c r="AF909" i="2"/>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F908" i="2"/>
  <c r="AE908" i="2"/>
  <c r="AA908" i="2"/>
  <c r="Z908" i="2"/>
  <c r="X908" i="2"/>
  <c r="W908" i="2"/>
  <c r="AH671" i="7" l="1"/>
  <c r="BK910" i="5"/>
  <c r="CQ911" i="5"/>
  <c r="CT908" i="5"/>
  <c r="AT920"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F907" i="2"/>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F906" i="2"/>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F905" i="2"/>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F900" i="2"/>
  <c r="AE900" i="2"/>
  <c r="AA900" i="2"/>
  <c r="Z900" i="2"/>
  <c r="X900" i="2"/>
  <c r="W900" i="2"/>
  <c r="P900" i="2"/>
  <c r="AF899"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1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20"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H625" i="7" l="1"/>
  <c r="AJ925" i="5"/>
  <c r="CM857" i="5"/>
  <c r="AV923"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23"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2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2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21" i="5"/>
  <c r="AF839" i="2"/>
  <c r="AE839" i="2"/>
  <c r="AA839" i="2"/>
  <c r="Z839" i="2"/>
  <c r="X839" i="2"/>
  <c r="W839" i="2"/>
  <c r="P839" i="2"/>
  <c r="O684" i="7"/>
  <c r="G684"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22"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22"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23"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2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21"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20" i="5"/>
  <c r="AJ920" i="5"/>
  <c r="AJ921"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23"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20"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22" i="5"/>
  <c r="AS581" i="5"/>
  <c r="CU581" i="5" s="1"/>
  <c r="AG581" i="5"/>
  <c r="CK581" i="5" s="1"/>
  <c r="X68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8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8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8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19" i="5" s="1"/>
  <c r="CJ443" i="5"/>
  <c r="AE919"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20" i="5"/>
  <c r="CL378" i="5" l="1"/>
  <c r="CI378" i="5"/>
  <c r="CE378" i="5"/>
  <c r="CD378" i="5"/>
  <c r="CC378" i="5"/>
  <c r="CB378" i="5"/>
  <c r="CA378" i="5"/>
  <c r="BZ378" i="5"/>
  <c r="BY378" i="5"/>
  <c r="BX378" i="5"/>
  <c r="BT378" i="5"/>
  <c r="BS378" i="5"/>
  <c r="BR378" i="5"/>
  <c r="BQ378" i="5"/>
  <c r="BL378" i="5"/>
  <c r="BM378" i="5"/>
  <c r="BH378" i="5"/>
  <c r="BF378" i="5"/>
  <c r="BB920"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84"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84" i="7"/>
  <c r="AD684" i="7"/>
  <c r="AB684" i="7"/>
  <c r="Y684" i="7"/>
  <c r="N684" i="7"/>
  <c r="E684"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8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2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2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24"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2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2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BI382" i="5"/>
  <c r="BG382" i="5" s="1"/>
  <c r="H304" i="2"/>
  <c r="Y303" i="2"/>
  <c r="M275" i="2"/>
  <c r="AB274" i="2"/>
  <c r="I274" i="2"/>
  <c r="D915" i="5" l="1"/>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84" i="7"/>
  <c r="T684" i="7"/>
  <c r="R684" i="7"/>
  <c r="Z684" i="7"/>
  <c r="AC68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84" i="7"/>
  <c r="AJ371" i="7"/>
  <c r="S684" i="7"/>
  <c r="B371" i="7"/>
  <c r="AK371" i="7" s="1"/>
  <c r="U684"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84" i="7"/>
  <c r="K684" i="7"/>
  <c r="AJ392" i="7"/>
  <c r="I684"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15" i="2" l="1"/>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AB904" i="2"/>
  <c r="I904" i="2"/>
  <c r="AB903" i="2"/>
  <c r="I903" i="2"/>
  <c r="AB902" i="2"/>
  <c r="I902" i="2"/>
  <c r="AB901" i="2"/>
  <c r="I901" i="2"/>
  <c r="AB900" i="2"/>
  <c r="I900" i="2"/>
  <c r="AB899" i="2"/>
  <c r="I899" i="2"/>
  <c r="AB898" i="2"/>
  <c r="I898" i="2"/>
  <c r="W566" i="6"/>
  <c r="I567" i="6"/>
  <c r="AB915" i="2" l="1"/>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84" i="7"/>
  <c r="AJ536" i="7"/>
  <c r="H684" i="7"/>
  <c r="AI536" i="7"/>
  <c r="B536" i="7"/>
  <c r="AK536" i="7" s="1"/>
  <c r="L68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84" i="7"/>
  <c r="B573" i="7"/>
  <c r="AK573" i="7" s="1"/>
  <c r="AJ573" i="7"/>
  <c r="B684"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s="1"/>
</calcChain>
</file>

<file path=xl/sharedStrings.xml><?xml version="1.0" encoding="utf-8"?>
<sst xmlns="http://schemas.openxmlformats.org/spreadsheetml/2006/main" count="1248" uniqueCount="946">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</sst>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国家衛健委発表に基づく感染状況!$AE$374:$AE$919</c:f>
              <c:numCache>
                <c:formatCode>m"月"d"日"</c:formatCode>
                <c:ptCount val="54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numCache>
            </c:numRef>
          </c:cat>
          <c:val>
            <c:numRef>
              <c:f>国家衛健委発表に基づく感染状況!$AF$374:$AF$919</c:f>
              <c:numCache>
                <c:formatCode>#,##0_);[Red]\(#,##0\)</c:formatCode>
                <c:ptCount val="54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省市別輸入症例数変化!$D$2:$D$681</c:f>
              <c:numCache>
                <c:formatCode>General</c:formatCode>
                <c:ptCount val="68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省市別輸入症例数変化!$E$2:$E$681</c:f>
              <c:numCache>
                <c:formatCode>General</c:formatCode>
                <c:ptCount val="68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省市別輸入症例数変化!$F$2:$F$681</c:f>
              <c:numCache>
                <c:formatCode>General</c:formatCode>
                <c:ptCount val="68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省市別輸入症例数変化!$G$2:$G$681</c:f>
              <c:numCache>
                <c:formatCode>General</c:formatCode>
                <c:ptCount val="68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省市別輸入症例数変化!$H$2:$H$681</c:f>
              <c:numCache>
                <c:formatCode>General</c:formatCode>
                <c:ptCount val="68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省市別輸入症例数変化!$I$2:$I$681</c:f>
              <c:numCache>
                <c:formatCode>General</c:formatCode>
                <c:ptCount val="68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省市別輸入症例数変化!$J$2:$J$681</c:f>
              <c:numCache>
                <c:formatCode>0_);[Red]\(0\)</c:formatCode>
                <c:ptCount val="68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香港マカオ台湾の患者・海外輸入症例・無症状病原体保有者!$BR$29:$BR$918</c:f>
              <c:numCache>
                <c:formatCode>General</c:formatCode>
                <c:ptCount val="89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香港マカオ台湾の患者・海外輸入症例・無症状病原体保有者!$BS$29:$BS$918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香港マカオ台湾の患者・海外輸入症例・無症状病原体保有者!$BT$29:$BT$918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香港マカオ台湾の患者・海外輸入症例・無症状病原体保有者!$AX$169:$AX$918</c:f>
              <c:numCache>
                <c:formatCode>m"月"d"日"</c:formatCode>
                <c:ptCount val="7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numCache>
            </c:numRef>
          </c:cat>
          <c:val>
            <c:numRef>
              <c:f>香港マカオ台湾の患者・海外輸入症例・無症状病原体保有者!$AY$169:$AY$918</c:f>
              <c:numCache>
                <c:formatCode>General</c:formatCode>
                <c:ptCount val="75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香港マカオ台湾の患者・海外輸入症例・無症状病原体保有者!$AX$169:$AX$918</c:f>
              <c:numCache>
                <c:formatCode>m"月"d"日"</c:formatCode>
                <c:ptCount val="7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numCache>
            </c:numRef>
          </c:cat>
          <c:val>
            <c:numRef>
              <c:f>香港マカオ台湾の患者・海外輸入症例・無症状病原体保有者!$BB$169:$BB$918</c:f>
              <c:numCache>
                <c:formatCode>General</c:formatCode>
                <c:ptCount val="75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香港マカオ台湾の患者・海外輸入症例・無症状病原体保有者!$AX$169:$AX$918</c:f>
              <c:numCache>
                <c:formatCode>m"月"d"日"</c:formatCode>
                <c:ptCount val="7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numCache>
            </c:numRef>
          </c:cat>
          <c:val>
            <c:numRef>
              <c:f>香港マカオ台湾の患者・海外輸入症例・無症状病原体保有者!$AZ$169:$AZ$918</c:f>
              <c:numCache>
                <c:formatCode>General</c:formatCode>
                <c:ptCount val="75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香港マカオ台湾の患者・海外輸入症例・無症状病原体保有者!$AX$169:$AX$918</c:f>
              <c:numCache>
                <c:formatCode>m"月"d"日"</c:formatCode>
                <c:ptCount val="7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numCache>
            </c:numRef>
          </c:cat>
          <c:val>
            <c:numRef>
              <c:f>香港マカオ台湾の患者・海外輸入症例・無症状病原体保有者!$BC$169:$BC$918</c:f>
              <c:numCache>
                <c:formatCode>General</c:formatCode>
                <c:ptCount val="75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香港マカオ台湾の患者・海外輸入症例・無症状病原体保有者!$CR$485:$CR$918</c:f>
              <c:numCache>
                <c:formatCode>m"月"d"日"</c:formatCode>
                <c:ptCount val="43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numCache>
            </c:numRef>
          </c:cat>
          <c:val>
            <c:numRef>
              <c:f>香港マカオ台湾の患者・海外輸入症例・無症状病原体保有者!$CS$485:$CS$918</c:f>
              <c:numCache>
                <c:formatCode>General</c:formatCode>
                <c:ptCount val="43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香港マカオ台湾の患者・海外輸入症例・無症状病原体保有者!$CR$485:$CR$918</c:f>
              <c:numCache>
                <c:formatCode>m"月"d"日"</c:formatCode>
                <c:ptCount val="43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numCache>
            </c:numRef>
          </c:cat>
          <c:val>
            <c:numRef>
              <c:f>香港マカオ台湾の患者・海外輸入症例・無症状病原体保有者!$CT$485:$CT$918</c:f>
              <c:numCache>
                <c:formatCode>General</c:formatCode>
                <c:ptCount val="43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香港マカオ台湾の患者・海外輸入症例・無症状病原体保有者!$BJ$97:$BJ$917</c:f>
              <c:numCache>
                <c:formatCode>m"月"d"日"</c:formatCode>
                <c:ptCount val="8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numCache>
            </c:numRef>
          </c:cat>
          <c:val>
            <c:numRef>
              <c:f>香港マカオ台湾の患者・海外輸入症例・無症状病原体保有者!$BK$97:$BK$917</c:f>
              <c:numCache>
                <c:formatCode>General</c:formatCode>
                <c:ptCount val="82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香港マカオ台湾の患者・海外輸入症例・無症状病原体保有者!$BJ$97:$BJ$917</c:f>
              <c:numCache>
                <c:formatCode>m"月"d"日"</c:formatCode>
                <c:ptCount val="8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numCache>
            </c:numRef>
          </c:cat>
          <c:val>
            <c:numRef>
              <c:f>香港マカオ台湾の患者・海外輸入症例・無症状病原体保有者!$BL$97:$BL$917</c:f>
              <c:numCache>
                <c:formatCode>General</c:formatCode>
                <c:ptCount val="82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香港マカオ台湾の患者・海外輸入症例・無症状病原体保有者!$CM$29:$CM$918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香港マカオ台湾の患者・海外輸入症例・無症状病原体保有者!$CK$29:$CK$918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香港マカオ台湾の患者・海外輸入症例・無症状病原体保有者!$CJ$29:$CJ$918</c:f>
              <c:numCache>
                <c:formatCode>General</c:formatCode>
                <c:ptCount val="89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香港マカオ台湾の患者・海外輸入症例・無症状病原体保有者!$CK$29:$CK$918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香港マカオ台湾の患者・海外輸入症例・無症状病原体保有者!$CI$29:$CI$918</c15:sqref>
                        </c15:formulaRef>
                      </c:ext>
                    </c:extLst>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extLst>
                      <c:ext uri="{02D57815-91ED-43cb-92C2-25804820EDAC}">
                        <c15:formulaRef>
                          <c15:sqref>香港マカオ台湾の患者・海外輸入症例・無症状病原体保有者!$CJ$29:$CJ$918</c15:sqref>
                        </c15:formulaRef>
                      </c:ext>
                    </c:extLst>
                    <c:numCache>
                      <c:formatCode>General</c:formatCode>
                      <c:ptCount val="89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国家衛健委発表に基づく感染状況!$AE$374:$AE$919</c:f>
              <c:numCache>
                <c:formatCode>m"月"d"日"</c:formatCode>
                <c:ptCount val="54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numCache>
            </c:numRef>
          </c:cat>
          <c:val>
            <c:numRef>
              <c:f>国家衛健委発表に基づく感染状況!$AF$374:$AF$919</c:f>
              <c:numCache>
                <c:formatCode>#,##0_);[Red]\(#,##0\)</c:formatCode>
                <c:ptCount val="54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省市別輸入症例数変化!$AG$2:$AG$680</c:f>
              <c:numCache>
                <c:formatCode>m"月"d"日"</c:formatCode>
                <c:ptCount val="6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省市別輸入症例数変化!$AH$2:$AH$680</c:f>
              <c:numCache>
                <c:formatCode>0_);[Red]\(0\)</c:formatCode>
                <c:ptCount val="67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省市別輸入症例数変化!$AG$2:$AG$680</c:f>
              <c:numCache>
                <c:formatCode>m"月"d"日"</c:formatCode>
                <c:ptCount val="6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省市別輸入症例数変化!$AI$2:$AI$680</c:f>
              <c:numCache>
                <c:formatCode>0_);[Red]\(0\)</c:formatCode>
                <c:ptCount val="67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省市別輸入症例数変化!$AG$2:$AG$680</c:f>
              <c:numCache>
                <c:formatCode>m"月"d"日"</c:formatCode>
                <c:ptCount val="6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numCache>
            </c:numRef>
          </c:cat>
          <c:val>
            <c:numRef>
              <c:f>省市別輸入症例数変化!$AJ$2:$AJ$680</c:f>
              <c:numCache>
                <c:formatCode>General</c:formatCode>
                <c:ptCount val="67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国家衛健委発表に基づく感染状況!$W$27:$W$920</c:f>
              <c:numCache>
                <c:formatCode>m"月"d"日"</c:formatCode>
                <c:ptCount val="8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numCache>
            </c:numRef>
          </c:cat>
          <c:val>
            <c:numRef>
              <c:f>国家衛健委発表に基づく感染状況!$X$27:$X$920</c:f>
              <c:numCache>
                <c:formatCode>#,##0_);[Red]\(#,##0\)</c:formatCode>
                <c:ptCount val="8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国家衛健委発表に基づく感染状況!$W$27:$W$920</c:f>
              <c:numCache>
                <c:formatCode>m"月"d"日"</c:formatCode>
                <c:ptCount val="8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numCache>
            </c:numRef>
          </c:cat>
          <c:val>
            <c:numRef>
              <c:f>国家衛健委発表に基づく感染状況!$Y$27:$Y$920</c:f>
              <c:numCache>
                <c:formatCode>General</c:formatCode>
                <c:ptCount val="8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香港マカオ台湾の患者・海外輸入症例・無症状病原体保有者!$CP$189:$CP$917</c:f>
              <c:numCache>
                <c:formatCode>m"月"d"日"</c:formatCode>
                <c:ptCount val="7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numCache>
            </c:numRef>
          </c:cat>
          <c:val>
            <c:numRef>
              <c:f>香港マカオ台湾の患者・海外輸入症例・無症状病原体保有者!$CQ$189:$CQ$917</c:f>
              <c:numCache>
                <c:formatCode>General</c:formatCode>
                <c:ptCount val="7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香港マカオ台湾の患者・海外輸入症例・無症状病原体保有者!$CN$189:$CN$918</c:f>
              <c:numCache>
                <c:formatCode>m"月"d"日"</c:formatCode>
                <c:ptCount val="7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numCache>
            </c:numRef>
          </c:cat>
          <c:val>
            <c:numRef>
              <c:f>香港マカオ台湾の患者・海外輸入症例・無症状病原体保有者!$CO$189:$CO$918</c:f>
              <c:numCache>
                <c:formatCode>General</c:formatCode>
                <c:ptCount val="73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香港マカオ台湾の患者・海外輸入症例・無症状病原体保有者!$BJ$97:$BJ$917</c:f>
              <c:numCache>
                <c:formatCode>m"月"d"日"</c:formatCode>
                <c:ptCount val="8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numCache>
            </c:numRef>
          </c:cat>
          <c:val>
            <c:numRef>
              <c:f>香港マカオ台湾の患者・海外輸入症例・無症状病原体保有者!$BL$97:$BL$917</c:f>
              <c:numCache>
                <c:formatCode>General</c:formatCode>
                <c:ptCount val="82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香港マカオ台湾の患者・海外輸入症例・無症状病原体保有者!$BJ$97:$BJ$917</c:f>
              <c:numCache>
                <c:formatCode>m"月"d"日"</c:formatCode>
                <c:ptCount val="8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numCache>
            </c:numRef>
          </c:cat>
          <c:val>
            <c:numRef>
              <c:f>香港マカオ台湾の患者・海外輸入症例・無症状病原体保有者!$BK$97:$BK$917</c:f>
              <c:numCache>
                <c:formatCode>General</c:formatCode>
                <c:ptCount val="82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国家衛健委発表に基づく感染状況!$W$27:$W$919</c:f>
              <c:numCache>
                <c:formatCode>m"月"d"日"</c:formatCode>
                <c:ptCount val="8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numCache>
            </c:numRef>
          </c:cat>
          <c:val>
            <c:numRef>
              <c:f>国家衛健委発表に基づく感染状況!$X$27:$X$919</c:f>
              <c:numCache>
                <c:formatCode>#,##0_);[Red]\(#,##0\)</c:formatCode>
                <c:ptCount val="8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国家衛健委発表に基づく感染状況!$W$27:$W$919</c:f>
              <c:numCache>
                <c:formatCode>m"月"d"日"</c:formatCode>
                <c:ptCount val="8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numCache>
            </c:numRef>
          </c:cat>
          <c:val>
            <c:numRef>
              <c:f>国家衛健委発表に基づく感染状況!$Y$27:$Y$919</c:f>
              <c:numCache>
                <c:formatCode>General</c:formatCode>
                <c:ptCount val="8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香港マカオ台湾の患者・海外輸入症例・無症状病原体保有者!$CP$189:$CP$917</c:f>
              <c:numCache>
                <c:formatCode>m"月"d"日"</c:formatCode>
                <c:ptCount val="7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numCache>
            </c:numRef>
          </c:cat>
          <c:val>
            <c:numRef>
              <c:f>香港マカオ台湾の患者・海外輸入症例・無症状病原体保有者!$CQ$189:$CQ$917</c:f>
              <c:numCache>
                <c:formatCode>General</c:formatCode>
                <c:ptCount val="7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香港マカオ台湾の患者・海外輸入症例・無症状病原体保有者!$CN$189:$CN$918</c:f>
              <c:numCache>
                <c:formatCode>m"月"d"日"</c:formatCode>
                <c:ptCount val="7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numCache>
            </c:numRef>
          </c:cat>
          <c:val>
            <c:numRef>
              <c:f>香港マカオ台湾の患者・海外輸入症例・無症状病原体保有者!$CO$189:$CO$918</c:f>
              <c:numCache>
                <c:formatCode>General</c:formatCode>
                <c:ptCount val="73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国家衛健委発表に基づく感染状況!$Z$27:$Z$917</c:f>
              <c:numCache>
                <c:formatCode>m"月"d"日"</c:formatCode>
                <c:ptCount val="8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numCache>
            </c:numRef>
          </c:cat>
          <c:val>
            <c:numRef>
              <c:f>国家衛健委発表に基づく感染状況!$AA$27:$AA$917</c:f>
              <c:numCache>
                <c:formatCode>General</c:formatCode>
                <c:ptCount val="89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国家衛健委発表に基づく感染状況!$Z$27:$Z$917</c:f>
              <c:numCache>
                <c:formatCode>m"月"d"日"</c:formatCode>
                <c:ptCount val="8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numCache>
            </c:numRef>
          </c:cat>
          <c:val>
            <c:numRef>
              <c:f>国家衛健委発表に基づく感染状況!$AB$27:$AB$917</c:f>
              <c:numCache>
                <c:formatCode>General</c:formatCode>
                <c:ptCount val="89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香港マカオ台湾の患者・海外輸入症例・無症状病原体保有者!$BE$70:$BE$918</c:f>
              <c:numCache>
                <c:formatCode>m"月"d"日"</c:formatCode>
                <c:ptCount val="84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numCache>
            </c:numRef>
          </c:cat>
          <c:val>
            <c:numRef>
              <c:f>香港マカオ台湾の患者・海外輸入症例・無症状病原体保有者!$BF$70:$BF$918</c:f>
              <c:numCache>
                <c:formatCode>General</c:formatCode>
                <c:ptCount val="84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香港マカオ台湾の患者・海外輸入症例・無症状病原体保有者!$BE$70:$BE$918</c:f>
              <c:numCache>
                <c:formatCode>m"月"d"日"</c:formatCode>
                <c:ptCount val="84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numCache>
            </c:numRef>
          </c:cat>
          <c:val>
            <c:numRef>
              <c:f>香港マカオ台湾の患者・海外輸入症例・無症状病原体保有者!$BG$70:$BG$918</c:f>
              <c:numCache>
                <c:formatCode>General</c:formatCode>
                <c:ptCount val="84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香港マカオ台湾の患者・海外輸入症例・無症状病原体保有者!$BY$29:$BY$918</c:f>
              <c:numCache>
                <c:formatCode>General</c:formatCode>
                <c:ptCount val="89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香港マカオ台湾の患者・海外輸入症例・無症状病原体保有者!$BZ$29:$BZ$918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香港マカオ台湾の患者・海外輸入症例・無症状病原体保有者!$CA$29:$CA$918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香港マカオ台湾の患者・海外輸入症例・無症状病原体保有者!$CC$29:$CC$918</c:f>
              <c:numCache>
                <c:formatCode>General</c:formatCode>
                <c:ptCount val="89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香港マカオ台湾の患者・海外輸入症例・無症状病原体保有者!$CD$29:$CD$918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香港マカオ台湾の患者・海外輸入症例・無症状病原体保有者!$CE$29:$CE$918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7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香港マカオ台湾の患者・海外輸入症例・無症状病原体保有者!$CM$29:$CM$918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香港マカオ台湾の患者・海外輸入症例・無症状病原体保有者!$CJ$29:$CJ$918</c:f>
              <c:numCache>
                <c:formatCode>General</c:formatCode>
                <c:ptCount val="89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香港マカオ台湾の患者・海外輸入症例・無症状病原体保有者!$CI$29:$CI$918</c:f>
              <c:numCache>
                <c:formatCode>m"月"d"日"</c:formatCode>
                <c:ptCount val="8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numCache>
            </c:numRef>
          </c:cat>
          <c:val>
            <c:numRef>
              <c:f>香港マカオ台湾の患者・海外輸入症例・無症状病原体保有者!$CK$29:$CK$918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香港マカオ台湾の患者・海外輸入症例・無症状病原体保有者!$CP$189:$CP$917</c:f>
              <c:numCache>
                <c:formatCode>m"月"d"日"</c:formatCode>
                <c:ptCount val="7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numCache>
            </c:numRef>
          </c:cat>
          <c:val>
            <c:numRef>
              <c:f>香港マカオ台湾の患者・海外輸入症例・無症状病原体保有者!$CQ$189:$CQ$917</c:f>
              <c:numCache>
                <c:formatCode>General</c:formatCode>
                <c:ptCount val="7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香港マカオ台湾の患者・海外輸入症例・無症状病原体保有者!$CN$189:$CN$918</c:f>
              <c:numCache>
                <c:formatCode>m"月"d"日"</c:formatCode>
                <c:ptCount val="7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numCache>
            </c:numRef>
          </c:cat>
          <c:val>
            <c:numRef>
              <c:f>香港マカオ台湾の患者・海外輸入症例・無症状病原体保有者!$CO$189:$CO$918</c:f>
              <c:numCache>
                <c:formatCode>General</c:formatCode>
                <c:ptCount val="73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38"/>
  <sheetViews>
    <sheetView zoomScale="98" zoomScaleNormal="98" workbookViewId="0">
      <pane xSplit="2" ySplit="5" topLeftCell="C908" activePane="bottomRight" state="frozen"/>
      <selection pane="topRight" activeCell="C1" sqref="C1"/>
      <selection pane="bottomLeft" activeCell="A8" sqref="A8"/>
      <selection pane="bottomRight" activeCell="C917" sqref="C917"/>
    </sheetView>
  </sheetViews>
  <sheetFormatPr defaultRowHeight="18.45" x14ac:dyDescent="0.65"/>
  <cols>
    <col min="1" max="1" width="1.0703125" customWidth="1"/>
    <col min="2" max="2" width="9.35546875" style="45"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6.85546875" customWidth="1"/>
    <col min="26" max="26" width="8.85546875" bestFit="1" customWidth="1"/>
    <col min="27" max="28" width="4.7109375" customWidth="1"/>
    <col min="29" max="29" width="4.140625" bestFit="1" customWidth="1"/>
    <col min="30" max="30" width="2.5" customWidth="1"/>
    <col min="31" max="31" width="8.85546875" bestFit="1" customWidth="1"/>
  </cols>
  <sheetData>
    <row r="1" spans="2:21" ht="26.15" x14ac:dyDescent="0.65">
      <c r="B1" s="128"/>
      <c r="C1" s="302" t="s">
        <v>78</v>
      </c>
      <c r="D1" s="302"/>
      <c r="E1" s="302"/>
      <c r="F1" s="302"/>
      <c r="G1" s="302"/>
      <c r="H1" s="302"/>
      <c r="I1" s="302"/>
      <c r="J1" s="302"/>
      <c r="K1" s="302"/>
      <c r="L1" s="302"/>
      <c r="M1" s="302"/>
      <c r="N1" s="302"/>
      <c r="O1" s="302"/>
      <c r="P1" s="87"/>
      <c r="Q1" s="87"/>
      <c r="R1" s="87"/>
      <c r="S1" s="87"/>
      <c r="T1" s="87"/>
      <c r="U1" s="86">
        <v>44740</v>
      </c>
    </row>
    <row r="2" spans="2:21" ht="13" customHeight="1" x14ac:dyDescent="0.65">
      <c r="B2" s="45">
        <v>1</v>
      </c>
      <c r="E2" s="112" t="s">
        <v>125</v>
      </c>
      <c r="F2" s="113"/>
      <c r="G2" s="112"/>
      <c r="H2" s="113"/>
      <c r="I2" s="113"/>
      <c r="J2" s="113"/>
      <c r="U2" s="72" t="s">
        <v>77</v>
      </c>
    </row>
    <row r="3" spans="2:21" ht="5.5" customHeight="1" thickBot="1" x14ac:dyDescent="0.7"/>
    <row r="4" spans="2:21" ht="18" customHeight="1" x14ac:dyDescent="0.65">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5" customHeight="1" thickBot="1" x14ac:dyDescent="0.7">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65">
      <c r="B6" s="64"/>
      <c r="C6" s="202"/>
      <c r="D6" s="203"/>
      <c r="E6" s="204"/>
      <c r="F6" s="205"/>
      <c r="G6" s="202"/>
      <c r="H6" s="204"/>
      <c r="I6" s="205"/>
      <c r="J6" s="202"/>
      <c r="K6" s="204"/>
      <c r="L6" s="202"/>
      <c r="M6" s="204"/>
      <c r="N6" s="202"/>
      <c r="O6" s="205"/>
      <c r="P6" s="206"/>
      <c r="Q6" s="205"/>
      <c r="R6" s="202"/>
      <c r="S6" s="205"/>
      <c r="T6" s="205"/>
      <c r="U6" s="65"/>
    </row>
    <row r="7" spans="2:21" x14ac:dyDescent="0.65">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65">
      <c r="B8" s="200">
        <v>43831</v>
      </c>
      <c r="C8" s="202"/>
      <c r="D8" s="203"/>
      <c r="E8" s="204"/>
      <c r="F8" s="205"/>
      <c r="G8" s="202"/>
      <c r="H8" s="204"/>
      <c r="I8" s="205"/>
      <c r="J8" s="202"/>
      <c r="K8" s="204"/>
      <c r="L8" s="202"/>
      <c r="M8" s="204"/>
      <c r="N8" s="202"/>
      <c r="O8" s="205"/>
      <c r="P8" s="206"/>
      <c r="Q8" s="205"/>
      <c r="R8" s="202"/>
      <c r="S8" s="205"/>
      <c r="T8" s="205"/>
      <c r="U8" s="65"/>
    </row>
    <row r="9" spans="2:21" x14ac:dyDescent="0.65">
      <c r="B9" s="76">
        <v>43832</v>
      </c>
      <c r="C9" s="202"/>
      <c r="D9" s="203"/>
      <c r="E9" s="204"/>
      <c r="F9" s="205"/>
      <c r="G9" s="202"/>
      <c r="H9" s="204"/>
      <c r="I9" s="205"/>
      <c r="J9" s="202"/>
      <c r="K9" s="204"/>
      <c r="L9" s="202"/>
      <c r="M9" s="204"/>
      <c r="N9" s="202"/>
      <c r="O9" s="205"/>
      <c r="P9" s="206"/>
      <c r="Q9" s="205"/>
      <c r="R9" s="202"/>
      <c r="S9" s="205"/>
      <c r="T9" s="205"/>
      <c r="U9" s="65"/>
    </row>
    <row r="10" spans="2:21" x14ac:dyDescent="0.65">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65">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65">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65">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65">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65">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65">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65">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65">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65">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65">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65">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65">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65">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65">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65">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65">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65">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9" x14ac:dyDescent="0.65">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9" x14ac:dyDescent="0.65">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65">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65">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65">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65">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65">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65">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65">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65">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65">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65">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65">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65">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65">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65">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9" x14ac:dyDescent="0.65">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65">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9" x14ac:dyDescent="0.65">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65">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9" x14ac:dyDescent="0.65">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65">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65">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5.3" x14ac:dyDescent="0.65">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65">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65">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65">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5.3" x14ac:dyDescent="0.65">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65">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9" x14ac:dyDescent="0.65">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65">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65">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65">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65">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65">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65">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65">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65">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65">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65">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65">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65">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65">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65">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65">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65">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65">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65">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65">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65">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65">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65">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65">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65">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65">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65">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65">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65">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65">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65">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65">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65">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65">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65">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65">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65">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65">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65">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65">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65">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65">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65">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65">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65">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65">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65">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65">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65">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65">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65">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65">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65">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65">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65">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65">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65">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65">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9" x14ac:dyDescent="0.65">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65">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65">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65">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65">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65">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65">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65">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65">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65">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65">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65">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65">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65">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65">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65">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65">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65">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65">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65">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65">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65">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65">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65">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65">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65">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65">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65">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65">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65">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65">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65">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65">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65">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65">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65">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65">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65">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65">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65">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65">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65">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65">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65">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65">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65">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65">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65">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65">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65">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65">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65">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65">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65">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65">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65">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65">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65">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65">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65">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65">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65">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65">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65">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65">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65">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65">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65">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65">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65">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65">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65">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65">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65">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65">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65">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65">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65">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65">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65">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65">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65">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65">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65">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65">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65">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65">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65">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65">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65">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65">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65">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65">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65">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65">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65">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65">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65">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65">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65">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65">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65">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65">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65">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65">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65">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65">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65">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65">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65">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65">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65">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65">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65">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65">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65">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65">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65">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65">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65">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65">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65">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65">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65">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65">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65">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65">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65">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65">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65">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65">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65">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65">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65">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65">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65">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65">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65">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65">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65">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65">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65">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65">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65">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65">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65">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65">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65">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65">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65">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65">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65">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65">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65">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65">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65">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65">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65">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65">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65">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65">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65">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65">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65">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65">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65">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65">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65">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65">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65">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65">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65">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65">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65">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65">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65">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65">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65">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65">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65">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65">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65">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65">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65">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65">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65">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65">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65">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65">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65">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65">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65">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65">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65">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65">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65">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65">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65">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65">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65">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65">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65">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65">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65">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65">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65">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65">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65">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65">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65">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65">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65">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65">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65">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65">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65">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65">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65">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65">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65">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65">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65">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65">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65">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65">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65">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65">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65">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65">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65">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65">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65">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65">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65">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65">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65">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65">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65">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65">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65">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65">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65">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65">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65">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65">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65">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65">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65">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65">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65">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65">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65">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65">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65">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65">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65">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65">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65">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65">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65">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65">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65">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65">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65">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65">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65">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65">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65">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65">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65">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65">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65">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65">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65">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65">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65">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65">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65">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65">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65">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65">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65">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65">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65">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65">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65">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65">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65">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65">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65">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65">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65">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65">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65">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65">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65">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65">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65">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65">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65">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65">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65">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65">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65">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65">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65">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65">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65">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65">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65">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65">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65">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65">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65">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65">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65">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65">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65">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65">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65">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65">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65">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65">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65">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65">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65">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65">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65">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65">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65">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65">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65">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65">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65">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65">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65">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65">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65">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65">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65">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65">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65">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65">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65">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65">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65">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65">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65">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65">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65">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65">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65">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65">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65">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65">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65">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65">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65">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65">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65">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65">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65">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65">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65">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65">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65">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65">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65">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65">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65">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65">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65">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65">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65">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65">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65">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65">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65">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65">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65">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65">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65">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65">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65">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65">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65">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65">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65">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65">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65">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65">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65">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65">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65">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65">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65">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65">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65">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65">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65">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65">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65">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65">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65">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65">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65">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65">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65">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65">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65">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65">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65">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65">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65">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65">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65">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65">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65">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65">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65">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65">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65">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65">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65">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65">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65">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65">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65">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65">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65">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65">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65">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65">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65">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65">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65">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65">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65">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65">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65">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65">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65">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65">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65">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65">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65">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65">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65">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65">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65">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65">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65">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65">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65">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65">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65">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65">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65">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65">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65">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65">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65">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65">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65">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65">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65">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65">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65">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65">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65">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65">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65">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65">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65">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65">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65">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65">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65">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65">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65">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65">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65">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65">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65">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65">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65">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65">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65">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65">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65">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65">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65">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65">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65">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65">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65">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65">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65">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65">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65">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65">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65">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65">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65">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65">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65">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65">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65">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65">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65">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65">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65">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65">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65">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65">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65">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65">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65">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65">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65">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65">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65">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65">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65">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65">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65">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65">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65">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65">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65">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65">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65">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65">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65">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65">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65">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65">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65">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65">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65">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65">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65">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65">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65">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65">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65">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65">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65">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65">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65">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65">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65">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65">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65">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65">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65">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65">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65">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65">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65">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65">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65">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65">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65">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65">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65">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65">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65">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65">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65">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65">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65">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65">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65">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65">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65">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65">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65">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65">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65">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65">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65">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65">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65">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65">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65">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65">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65">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65">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65">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65">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65">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65">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65">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65">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65">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65">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65">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65">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65">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65">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65">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65">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65">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65">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65">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65">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65">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65">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65">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65">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65">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65">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65">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65">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65">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65">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65">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65">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65">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65">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65">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65">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65">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65">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65">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65">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65">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65">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65">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65">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65">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65">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65">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65">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65">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65">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65">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65">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65">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65">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65">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65">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65">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65">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65">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65">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65">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65">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65">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65">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65">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65">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65">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65">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65">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65">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65">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65">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65">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65">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65">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65">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65">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65">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65">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65">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65">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65">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65">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65">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65">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65">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65">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65">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65">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65">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65">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65">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65">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65">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65">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65">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65">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65">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65">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65">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65">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65">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65">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65">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65">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+G806-香港マカオ台湾の患者・海外輸入症例・無症状病原体保有者!B917</f>
        <v>528</v>
      </c>
    </row>
    <row r="807" spans="2:32" x14ac:dyDescent="0.65">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+G807-香港マカオ台湾の患者・海外輸入症例・無症状病原体保有者!B918</f>
        <v>555</v>
      </c>
    </row>
    <row r="808" spans="2:32" x14ac:dyDescent="0.65">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+G808-香港マカオ台湾の患者・海外輸入症例・無症状病原体保有者!B919</f>
        <v>588</v>
      </c>
    </row>
    <row r="809" spans="2:32" x14ac:dyDescent="0.65">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+G809-香港マカオ台湾の患者・海外輸入症例・無症状病原体保有者!B920</f>
        <v>1106</v>
      </c>
    </row>
    <row r="810" spans="2:32" x14ac:dyDescent="0.65">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+G810-香港マカオ台湾の患者・海外輸入症例・無症状病原体保有者!B921</f>
        <v>1437</v>
      </c>
    </row>
    <row r="811" spans="2:32" x14ac:dyDescent="0.65">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+G811-香港マカオ台湾の患者・海外輸入症例・無症状病原体保有者!B922</f>
        <v>3602</v>
      </c>
    </row>
    <row r="812" spans="2:32" x14ac:dyDescent="0.65">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65">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65">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65">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65">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65">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65">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65">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65">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65">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65">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65">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65">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65">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65">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65">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65">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65">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65">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65">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65">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65">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65">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65">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65">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65">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65">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65">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65">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65">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65">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65">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65">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65">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65">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65">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65">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65">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65">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65">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65">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65">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65">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65">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65">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65">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65">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65">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65">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65">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65">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65">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65">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65">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65">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65">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65">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65">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65">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65">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65">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65">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65">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65">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65">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65">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65">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65">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65">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65">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65">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65">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65">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65">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65">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65">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65">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65">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65">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65">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65">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65">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65">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65">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65">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65">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65">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65">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65">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65">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65">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65">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65">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+G904-[1]香港マカオ台湾の患者・海外輸入症例・無症状病原体保有者!B912</f>
        <v>64</v>
      </c>
    </row>
    <row r="905" spans="2:32" x14ac:dyDescent="0.65">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+G905-[1]香港マカオ台湾の患者・海外輸入症例・無症状病原体保有者!B913</f>
        <v>54</v>
      </c>
    </row>
    <row r="906" spans="2:32" x14ac:dyDescent="0.65">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+G906-[1]香港マカオ台湾の患者・海外輸入症例・無症状病原体保有者!B914</f>
        <v>35</v>
      </c>
    </row>
    <row r="907" spans="2:32" x14ac:dyDescent="0.65">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+G907-[1]香港マカオ台湾の患者・海外輸入症例・無症状病原体保有者!B915</f>
        <v>36</v>
      </c>
    </row>
    <row r="908" spans="2:32" x14ac:dyDescent="0.65">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+G908-[1]香港マカオ台湾の患者・海外輸入症例・無症状病原体保有者!B916</f>
        <v>38</v>
      </c>
    </row>
    <row r="909" spans="2:32" x14ac:dyDescent="0.65">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+G909-[1]香港マカオ台湾の患者・海外輸入症例・無症状病原体保有者!B917</f>
        <v>37</v>
      </c>
    </row>
    <row r="910" spans="2:32" x14ac:dyDescent="0.65">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f>+G910-[1]香港マカオ台湾の患者・海外輸入症例・無症状病原体保有者!B918</f>
        <v>31</v>
      </c>
    </row>
    <row r="911" spans="2:32" x14ac:dyDescent="0.65">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f>+G911-[1]香港マカオ台湾の患者・海外輸入症例・無症状病原体保有者!B919</f>
        <v>48</v>
      </c>
    </row>
    <row r="912" spans="2:32" x14ac:dyDescent="0.65">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f>+G912-[1]香港マカオ台湾の患者・海外輸入症例・無症状病原体保有者!B920</f>
        <v>37</v>
      </c>
    </row>
    <row r="913" spans="2:32" x14ac:dyDescent="0.65">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f>+G913-[1]香港マカオ台湾の患者・海外輸入症例・無症状病原体保有者!B921</f>
        <v>53</v>
      </c>
    </row>
    <row r="914" spans="2:32" x14ac:dyDescent="0.65">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f>+G914-[1]香港マカオ台湾の患者・海外輸入症例・無症状病原体保有者!B922</f>
        <v>39</v>
      </c>
    </row>
    <row r="915" spans="2:32" x14ac:dyDescent="0.65">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f>+G915-[1]香港マカオ台湾の患者・海外輸入症例・無症状病原体保有者!B923</f>
        <v>39</v>
      </c>
    </row>
    <row r="916" spans="2:32" x14ac:dyDescent="0.65">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f>+G916-[1]香港マカオ台湾の患者・海外輸入症例・無症状病原体保有者!B924</f>
        <v>16</v>
      </c>
    </row>
    <row r="917" spans="2:32" x14ac:dyDescent="0.65">
      <c r="B917" s="220"/>
      <c r="C917" s="48"/>
      <c r="D917" s="84"/>
      <c r="E917" s="110"/>
      <c r="F917" s="57"/>
      <c r="G917" s="48"/>
      <c r="H917" s="89"/>
      <c r="I917" s="89"/>
      <c r="J917" s="48"/>
      <c r="K917" s="56"/>
      <c r="L917" s="48"/>
      <c r="M917" s="89"/>
      <c r="N917" s="48"/>
      <c r="O917" s="89"/>
      <c r="P917" s="111"/>
      <c r="Q917" s="57"/>
      <c r="R917" s="48"/>
      <c r="S917" s="118"/>
      <c r="T917" s="57"/>
      <c r="U917" s="78"/>
      <c r="W917" s="1"/>
      <c r="X917" s="122"/>
      <c r="Z917" s="123"/>
      <c r="AE917" s="1"/>
      <c r="AF917" s="293"/>
    </row>
    <row r="918" spans="2:32" x14ac:dyDescent="0.65">
      <c r="B918" s="220"/>
      <c r="C918" s="48"/>
      <c r="D918" s="84"/>
      <c r="E918" s="110"/>
      <c r="F918" s="57"/>
      <c r="G918" s="48"/>
      <c r="H918" s="89"/>
      <c r="I918" s="89"/>
      <c r="J918" s="48"/>
      <c r="K918" s="56"/>
      <c r="L918" s="48"/>
      <c r="M918" s="89"/>
      <c r="N918" s="48"/>
      <c r="O918" s="89"/>
      <c r="P918" s="111"/>
      <c r="Q918" s="57"/>
      <c r="R918" s="48"/>
      <c r="S918" s="118"/>
      <c r="T918" s="57"/>
      <c r="U918" s="78"/>
      <c r="W918" s="1"/>
      <c r="X918" s="122"/>
      <c r="Z918" s="123"/>
      <c r="AE918" s="1"/>
      <c r="AF918" s="293"/>
    </row>
    <row r="919" spans="2:32" ht="18.899999999999999" thickBot="1" x14ac:dyDescent="0.7">
      <c r="B919" s="66"/>
      <c r="C919" s="59"/>
      <c r="D919" s="49"/>
      <c r="E919" s="61"/>
      <c r="F919" s="60"/>
      <c r="G919" s="48"/>
      <c r="H919" s="89"/>
      <c r="I919" s="89"/>
      <c r="J919" s="59"/>
      <c r="K919" s="56"/>
      <c r="L919" s="48"/>
      <c r="M919" s="89"/>
      <c r="N919" s="48"/>
      <c r="O919" s="89"/>
      <c r="P919" s="111"/>
      <c r="Q919" s="60"/>
      <c r="R919" s="48"/>
      <c r="S919" s="60"/>
      <c r="T919" s="60"/>
      <c r="U919" s="78"/>
      <c r="W919" s="1"/>
      <c r="X919" s="122"/>
      <c r="Z919" s="123"/>
      <c r="AE919" s="1"/>
      <c r="AF919" s="293"/>
    </row>
    <row r="920" spans="2:32" ht="9.5500000000000007" customHeight="1" thickBot="1" x14ac:dyDescent="0.7">
      <c r="B920" s="66"/>
      <c r="C920" s="79"/>
      <c r="D920" s="80"/>
      <c r="E920" s="82"/>
      <c r="F920" s="95"/>
      <c r="G920" s="79"/>
      <c r="H920" s="82"/>
      <c r="I920" s="82"/>
      <c r="J920" s="79"/>
      <c r="K920" s="82"/>
      <c r="L920" s="79"/>
      <c r="M920" s="82"/>
      <c r="N920" s="83"/>
      <c r="O920" s="81"/>
      <c r="P920" s="94"/>
      <c r="Q920" s="95"/>
      <c r="R920" s="120"/>
      <c r="S920" s="95"/>
      <c r="T920" s="95"/>
      <c r="U920" s="67"/>
      <c r="AF920" s="293"/>
    </row>
    <row r="921" spans="2:32" x14ac:dyDescent="0.65">
      <c r="M921" s="296">
        <f>SUM(L845:L862)</f>
        <v>503</v>
      </c>
      <c r="AF921" s="293"/>
    </row>
    <row r="922" spans="2:32" ht="13" customHeight="1" x14ac:dyDescent="0.65">
      <c r="E922" s="112"/>
      <c r="F922" s="113"/>
      <c r="G922" s="112" t="s">
        <v>80</v>
      </c>
      <c r="H922" s="113"/>
      <c r="I922" s="113"/>
      <c r="J922" s="113"/>
      <c r="U922" s="72"/>
      <c r="AF922" s="293"/>
    </row>
    <row r="923" spans="2:32" ht="13" customHeight="1" x14ac:dyDescent="0.65">
      <c r="E923" s="112" t="s">
        <v>98</v>
      </c>
      <c r="F923" s="113"/>
      <c r="G923" s="300" t="s">
        <v>79</v>
      </c>
      <c r="H923" s="301"/>
      <c r="I923" s="112" t="s">
        <v>106</v>
      </c>
      <c r="J923" s="113"/>
      <c r="AF923" s="293"/>
    </row>
    <row r="924" spans="2:32" ht="13" customHeight="1" x14ac:dyDescent="0.65">
      <c r="B924" s="129"/>
      <c r="E924" s="114" t="s">
        <v>108</v>
      </c>
      <c r="F924" s="113"/>
      <c r="G924" s="115"/>
      <c r="H924" s="115"/>
      <c r="I924" s="112" t="s">
        <v>107</v>
      </c>
      <c r="J924" s="113"/>
      <c r="AF924" s="293"/>
    </row>
    <row r="925" spans="2:32" ht="18.55" customHeight="1" x14ac:dyDescent="0.65">
      <c r="E925" s="112" t="s">
        <v>96</v>
      </c>
      <c r="F925" s="113"/>
      <c r="G925" s="112" t="s">
        <v>97</v>
      </c>
      <c r="H925" s="113"/>
      <c r="I925" s="113"/>
      <c r="J925" s="113"/>
      <c r="AF925" s="293"/>
    </row>
    <row r="926" spans="2:32" ht="13" customHeight="1" x14ac:dyDescent="0.65">
      <c r="E926" s="112" t="s">
        <v>98</v>
      </c>
      <c r="F926" s="113"/>
      <c r="G926" s="112" t="s">
        <v>99</v>
      </c>
      <c r="H926" s="113"/>
      <c r="I926" s="113"/>
      <c r="J926" s="113"/>
      <c r="AF926" s="293"/>
    </row>
    <row r="927" spans="2:32" ht="13" customHeight="1" x14ac:dyDescent="0.65">
      <c r="E927" s="112" t="s">
        <v>98</v>
      </c>
      <c r="F927" s="113"/>
      <c r="G927" s="112" t="s">
        <v>100</v>
      </c>
      <c r="H927" s="113"/>
      <c r="I927" s="113"/>
      <c r="J927" s="113"/>
      <c r="AF927" s="293"/>
    </row>
    <row r="928" spans="2:32" ht="13" customHeight="1" x14ac:dyDescent="0.65">
      <c r="E928" s="112" t="s">
        <v>101</v>
      </c>
      <c r="F928" s="113"/>
      <c r="G928" s="112" t="s">
        <v>102</v>
      </c>
      <c r="H928" s="113"/>
      <c r="I928" s="113"/>
      <c r="J928" s="113"/>
      <c r="AF928" s="293"/>
    </row>
    <row r="929" spans="5:32" ht="13" customHeight="1" x14ac:dyDescent="0.65">
      <c r="E929" s="112" t="s">
        <v>103</v>
      </c>
      <c r="F929" s="113"/>
      <c r="G929" s="112" t="s">
        <v>104</v>
      </c>
      <c r="H929" s="113"/>
      <c r="I929" s="113"/>
      <c r="J929" s="113"/>
      <c r="AF929" s="293"/>
    </row>
    <row r="930" spans="5:32" x14ac:dyDescent="0.65">
      <c r="AF930" s="293"/>
    </row>
    <row r="931" spans="5:32" x14ac:dyDescent="0.65">
      <c r="AF931" s="293"/>
    </row>
    <row r="932" spans="5:32" x14ac:dyDescent="0.65">
      <c r="AF932" s="293"/>
    </row>
    <row r="933" spans="5:32" x14ac:dyDescent="0.65">
      <c r="AF933" s="293"/>
    </row>
    <row r="934" spans="5:32" x14ac:dyDescent="0.65">
      <c r="AF934" s="293"/>
    </row>
    <row r="935" spans="5:32" x14ac:dyDescent="0.65">
      <c r="AF935" s="293"/>
    </row>
    <row r="936" spans="5:32" x14ac:dyDescent="0.65">
      <c r="AF936" s="293"/>
    </row>
    <row r="937" spans="5:32" x14ac:dyDescent="0.65">
      <c r="AF937" s="293"/>
    </row>
    <row r="938" spans="5:32" x14ac:dyDescent="0.65">
      <c r="AF938" s="293"/>
    </row>
  </sheetData>
  <mergeCells count="12">
    <mergeCell ref="G923:H92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25"/>
  <sheetViews>
    <sheetView tabSelected="1" topLeftCell="A6" zoomScale="96" zoomScaleNormal="96" workbookViewId="0">
      <pane xSplit="1" ySplit="2" topLeftCell="B907" activePane="bottomRight" state="frozen"/>
      <selection activeCell="A6" sqref="A6"/>
      <selection pane="topRight" activeCell="B6" sqref="B6"/>
      <selection pane="bottomLeft" activeCell="A8" sqref="A8"/>
      <selection pane="bottomRight" activeCell="B911" sqref="B911"/>
    </sheetView>
  </sheetViews>
  <sheetFormatPr defaultRowHeight="18.45" x14ac:dyDescent="0.65"/>
  <cols>
    <col min="1" max="1" width="9.35546875" style="45"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8.640625" style="45"/>
    <col min="27" max="27" width="9.92578125" style="45" customWidth="1"/>
    <col min="28" max="28" width="7.2109375" style="45" bestFit="1" customWidth="1"/>
    <col min="29" max="29" width="7.5" style="45" bestFit="1" customWidth="1"/>
    <col min="30" max="30" width="7.85546875" bestFit="1" customWidth="1"/>
    <col min="31" max="31" width="7.42578125" customWidth="1"/>
    <col min="32" max="32" width="7.85546875" bestFit="1" customWidth="1"/>
    <col min="33" max="33" width="7.5" bestFit="1" customWidth="1"/>
    <col min="34" max="34" width="6.7109375" bestFit="1" customWidth="1"/>
    <col min="35" max="36" width="5.640625" bestFit="1" customWidth="1"/>
    <col min="37" max="42" width="4.85546875" bestFit="1" customWidth="1"/>
    <col min="43" max="43" width="6.7109375" bestFit="1" customWidth="1"/>
    <col min="44" max="44" width="8.92578125" bestFit="1" customWidth="1"/>
    <col min="45" max="45" width="6.42578125" bestFit="1" customWidth="1"/>
    <col min="46" max="46" width="6.7109375" bestFit="1" customWidth="1"/>
    <col min="47" max="47" width="4.85546875" bestFit="1" customWidth="1"/>
    <col min="48" max="48" width="5.640625" bestFit="1" customWidth="1"/>
    <col min="49" max="49" width="4.5703125" bestFit="1" customWidth="1"/>
    <col min="50" max="50" width="9.35546875" style="45" bestFit="1" customWidth="1"/>
    <col min="51" max="52" width="8.5" style="45" bestFit="1" customWidth="1"/>
    <col min="53" max="53" width="4.5703125" style="45" bestFit="1" customWidth="1"/>
    <col min="54" max="54" width="8.5" style="45" bestFit="1" customWidth="1"/>
    <col min="55" max="55" width="8.5" bestFit="1" customWidth="1"/>
    <col min="56" max="56" width="4.5703125" style="45"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4.85546875" bestFit="1" customWidth="1"/>
    <col min="69" max="69" width="9.35546875" bestFit="1" customWidth="1"/>
    <col min="70" max="71" width="8.5" bestFit="1" customWidth="1"/>
    <col min="72" max="72" width="6.640625" bestFit="1" customWidth="1"/>
    <col min="73" max="73" width="3.35546875" bestFit="1" customWidth="1"/>
    <col min="74" max="74" width="4.35546875" bestFit="1" customWidth="1"/>
    <col min="75" max="75" width="5.425781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8.2109375" bestFit="1" customWidth="1"/>
    <col min="85" max="86" width="6.640625" customWidth="1"/>
    <col min="88" max="89" width="8.5" bestFit="1" customWidth="1"/>
    <col min="91" max="91" width="6.640625" bestFit="1" customWidth="1"/>
    <col min="92" max="92" width="9" bestFit="1" customWidth="1"/>
  </cols>
  <sheetData>
    <row r="1" spans="1:97" x14ac:dyDescent="0.65">
      <c r="A1" s="128"/>
      <c r="Z1" s="128"/>
      <c r="AA1" s="128"/>
      <c r="AB1" s="128"/>
      <c r="AC1" s="128"/>
    </row>
    <row r="3" spans="1:97" ht="18.899999999999999" thickBot="1" x14ac:dyDescent="0.7"/>
    <row r="4" spans="1:97" ht="18.899999999999999" thickBot="1" x14ac:dyDescent="0.7">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65">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65">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7.299999999999997" thickBot="1" x14ac:dyDescent="0.7">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65">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65">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65">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65">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65">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65">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65">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65">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65">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65">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65">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65">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65">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65">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65">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65">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65">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65">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65">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65">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65">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65">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65">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65">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65">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65">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65">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65">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65">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65">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65">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65">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65">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65">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65">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65">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65">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65">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65">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65">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65">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65">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65">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65">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65">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65">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65">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65">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65">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65">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65">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65">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65">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65">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65">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65">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65">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65">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65">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65">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65">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65">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65">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65">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65">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65">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65">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65">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65">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65">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65">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65">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65">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65">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65">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65">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65">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65">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65">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65">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65">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65">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65">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65">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65">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65">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65">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65">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65">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65">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65">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65">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65">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65">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65">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65">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65">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65">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65">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65">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65">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65">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65">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65">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65">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65">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65">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65">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65">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65">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65">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65">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65">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65">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65">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65">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65">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65">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65">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65">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65">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65">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65">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65">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65">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65">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65">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65">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65">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65">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65">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65">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65">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65">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65">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65">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65">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65">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65">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65">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65">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65">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65">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65">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65">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65">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65">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65">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65">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65">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65">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65">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65">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65">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65">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65">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65">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65">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65">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65">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65">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65">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65">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65">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65">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65">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65">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65">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65">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65">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65">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65">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65">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65">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65">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65">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65">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65">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65">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65">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7">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65">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65">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65">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65">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65">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65">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65">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65">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65">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65">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65">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65">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65">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65">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65">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65">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65">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65">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65">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65">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65">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65">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65">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65">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65">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65">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65">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65">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65">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65">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65">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65">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65">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65">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65">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65">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65">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65">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65">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65">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65">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65">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65">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65">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65">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65">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65">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65">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65">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65">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65">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65">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65">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65">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65">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65">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65">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65">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65">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65">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65">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65">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65">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65">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65">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65">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65">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65">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65">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65">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65">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65">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65">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65">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65">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65">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65">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65">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65">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65">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65">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65">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65">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65">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65">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65">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65">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65">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65">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65">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65">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65">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65">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65">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65">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65">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65">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65">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65">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65">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65">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65">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65">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65">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65">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65">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65">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65">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65">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65">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65">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65">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65">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65">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65">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65">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65">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65">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65">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65">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65">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65">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65">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65">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65">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65">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65">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65">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65">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65">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65">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65">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65">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65">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65">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65">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65">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65">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65">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65">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65">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65">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65">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65">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65">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65">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65">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65">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65">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65">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65">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65">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65">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65">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65">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65">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65">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65">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65">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65">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65">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65">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65">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65">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65">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65">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65">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65">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65">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65">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65">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65">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65">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65">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65">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65">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65">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65">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65">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65">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65">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65">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65">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65">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65">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65">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65">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65">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65">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65">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65">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65">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65">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65">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65">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65">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65">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65">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65">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65">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65">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65">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65">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65">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65">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65">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65">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65">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65">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65">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65">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65">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65">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65">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65">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65">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65">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65">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65">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65">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65">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65">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65">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65">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65">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65">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65">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65">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65">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65">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65">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65">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65">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65">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65">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65">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65">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65">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65">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65">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65">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65">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65">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65">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65">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65">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65">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65">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65">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65">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65">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65">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65">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65">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65">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65">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65">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65">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65">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65">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65">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65">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65">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65">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65">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65">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65">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65">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65">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65">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65">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65">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65">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65">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65">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65">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65">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65">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65">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65">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65">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65">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65">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65">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65">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65">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65">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65">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65">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65">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65">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65">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65">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65">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65">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65">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65">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65">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65">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65">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65">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65">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65">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65">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65">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65">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65">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65">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65">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65">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65">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65">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65">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65">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65">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65">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65">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65">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65">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65">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65">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65">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65">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65">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65">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65">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65">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65">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65">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65">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65">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65">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65">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65">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65">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65">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65">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65">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65">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65">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65">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65">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65">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65">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65">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65">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65">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65">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65">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65">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65">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65">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65">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65">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65">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65">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65">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65">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65">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65">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65">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65">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65">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65">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65">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65">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65">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65">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65">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65">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65">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65">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65">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65">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65">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65">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65">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65">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65">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65">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65">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65">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65">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65">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65">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65">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65">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65">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65">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65">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65">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65">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65">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65">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65">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65">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65">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65">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65">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65">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65">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65">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65">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65">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65">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65">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65">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65">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65">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65">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65">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65">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65">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65">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65">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65">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65">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65">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65">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65">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65">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65">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65">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65">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65">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65">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65">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65">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65">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65">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65">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65">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65">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65">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65">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65">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65">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65">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65">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65">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65">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65">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65">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65">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65">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65">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65">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65">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65">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65">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65">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65">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65">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65">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65">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65">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65">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65">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65">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65">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65">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65">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65">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65">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65">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65">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65">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65">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65">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65">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65">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65">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65">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65">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65">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65">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65">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65">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65">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65">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65">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65">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65">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65">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65">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65">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65">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65">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65">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65">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65">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65">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65">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65">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65">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65">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65">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65">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65">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65">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65">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65">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65">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65">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65">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65">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65">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65">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65">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65">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65">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65">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65">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65">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65">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65">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65">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65">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65">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65">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65">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65">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65">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65">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65">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65">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65">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65">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65">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65">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65">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65">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65">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65">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65">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65">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65">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65">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65">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65">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65">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65">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65">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65">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65">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65">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65">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65">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65">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65">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65">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65">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65">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65">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65">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65">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65">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65">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65">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65">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65">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65">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65">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65">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65">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65">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65">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65">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65">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65">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65">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65">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65">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65">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65">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65">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65">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65">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65">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65">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65">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65">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65">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65">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65">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65">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65">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65">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65">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65">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65">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65">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65">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65">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65">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65">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65">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65">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65">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65">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65">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65">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65">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65">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65">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65">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65">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65">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65">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65">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65">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65">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65">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65">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65">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65">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65">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65">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65">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65">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65">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65">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65">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65">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65">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65">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65">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65">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65">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65">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65">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65">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65">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65">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65">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65">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65">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65">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65">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65">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65">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65">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65">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65">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65">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65">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65">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65">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65">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15" si="1276">+BA835+1</f>
        <v>415</v>
      </c>
      <c r="BB839" s="129">
        <v>1</v>
      </c>
      <c r="BC839" s="27">
        <f t="shared" ref="BC839:BC844" si="1277">+BC838+BB839</f>
        <v>1624</v>
      </c>
      <c r="BD839" s="237">
        <f t="shared" ref="BD839:BD915"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65">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65">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65">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65">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65">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65">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15"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15"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65">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65">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65">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65">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65">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65">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65">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65">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65">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65">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65">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65">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65">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65">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65">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65">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65">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65">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65">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65">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65">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65">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65">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65">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65">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65">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65">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16"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65">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65">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65">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65">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65">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65">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65">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65">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65">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65">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65">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65">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65">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65">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65">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65">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65">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65">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65">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65">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65">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65">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65">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65">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65">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65">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65">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65">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65">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65">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65">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 t="shared" ref="AU903:AU909" si="1458">+AV903-AV902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65">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1"/>
        <v>743</v>
      </c>
      <c r="AX904" s="236">
        <f t="shared" ref="AX904:AX909" si="1472">+A904</f>
        <v>44728</v>
      </c>
      <c r="AY904" s="6">
        <v>11</v>
      </c>
      <c r="AZ904" s="237">
        <f t="shared" ref="AZ904:AZ909" si="1473">+AZ903+AY904</f>
        <v>2490</v>
      </c>
      <c r="BA904" s="237">
        <f t="shared" si="1276"/>
        <v>432</v>
      </c>
      <c r="BB904" s="129">
        <v>0</v>
      </c>
      <c r="BC904" s="27">
        <f t="shared" ref="BC904:BC909" si="1474">+BC903+BB904</f>
        <v>1646</v>
      </c>
      <c r="BD904" s="237">
        <f t="shared" si="1278"/>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65">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v>0</v>
      </c>
      <c r="AP905" s="186">
        <v>0</v>
      </c>
      <c r="AQ905" s="185">
        <f t="shared" si="1470"/>
        <v>55222</v>
      </c>
      <c r="AR905" s="154">
        <v>3190787</v>
      </c>
      <c r="AS905" s="183">
        <f t="shared" si="1471"/>
        <v>0</v>
      </c>
      <c r="AT905" s="154">
        <v>13742</v>
      </c>
      <c r="AU905" s="183">
        <f t="shared" si="1458"/>
        <v>154</v>
      </c>
      <c r="AV905" s="187">
        <v>4868</v>
      </c>
      <c r="AW905" s="237">
        <f t="shared" si="1311"/>
        <v>744</v>
      </c>
      <c r="AX905" s="236">
        <f t="shared" si="1472"/>
        <v>44729</v>
      </c>
      <c r="AY905" s="6">
        <v>1</v>
      </c>
      <c r="AZ905" s="237">
        <f t="shared" si="1473"/>
        <v>2491</v>
      </c>
      <c r="BA905" s="237">
        <f t="shared" si="1276"/>
        <v>433</v>
      </c>
      <c r="BB905" s="129">
        <v>0</v>
      </c>
      <c r="BC905" s="27">
        <f t="shared" si="1474"/>
        <v>1646</v>
      </c>
      <c r="BD905" s="237">
        <f t="shared" si="1278"/>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65">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v>0</v>
      </c>
      <c r="AP906" s="186">
        <v>0</v>
      </c>
      <c r="AQ906" s="185">
        <f t="shared" si="1470"/>
        <v>53666</v>
      </c>
      <c r="AR906" s="154">
        <v>3244453</v>
      </c>
      <c r="AS906" s="183">
        <f t="shared" si="1471"/>
        <v>0</v>
      </c>
      <c r="AT906" s="154">
        <v>13742</v>
      </c>
      <c r="AU906" s="183">
        <f t="shared" si="1458"/>
        <v>181</v>
      </c>
      <c r="AV906" s="187">
        <v>5049</v>
      </c>
      <c r="AW906" s="237">
        <f t="shared" si="1311"/>
        <v>745</v>
      </c>
      <c r="AX906" s="236">
        <f t="shared" si="1472"/>
        <v>44730</v>
      </c>
      <c r="AY906" s="6">
        <v>0</v>
      </c>
      <c r="AZ906" s="237">
        <f t="shared" si="1473"/>
        <v>2491</v>
      </c>
      <c r="BA906" s="237">
        <f t="shared" si="1276"/>
        <v>434</v>
      </c>
      <c r="BB906" s="129">
        <v>0</v>
      </c>
      <c r="BC906" s="27">
        <f t="shared" si="1474"/>
        <v>1646</v>
      </c>
      <c r="BD906" s="237">
        <f t="shared" si="1278"/>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65">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8"/>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v>0</v>
      </c>
      <c r="AP907" s="186">
        <v>0</v>
      </c>
      <c r="AQ907" s="185">
        <f t="shared" si="1470"/>
        <v>50623</v>
      </c>
      <c r="AR907" s="154">
        <v>3295076</v>
      </c>
      <c r="AS907" s="183">
        <f t="shared" si="1471"/>
        <v>0</v>
      </c>
      <c r="AT907" s="154">
        <v>13742</v>
      </c>
      <c r="AU907" s="183">
        <f t="shared" si="1458"/>
        <v>172</v>
      </c>
      <c r="AV907" s="187">
        <v>5221</v>
      </c>
      <c r="AW907" s="237">
        <f t="shared" si="1311"/>
        <v>746</v>
      </c>
      <c r="AX907" s="236">
        <f t="shared" si="1472"/>
        <v>44731</v>
      </c>
      <c r="AY907" s="6">
        <v>4</v>
      </c>
      <c r="AZ907" s="237">
        <f t="shared" si="1473"/>
        <v>2495</v>
      </c>
      <c r="BA907" s="237">
        <f t="shared" si="1276"/>
        <v>432</v>
      </c>
      <c r="BB907" s="129">
        <v>0</v>
      </c>
      <c r="BC907" s="27">
        <f t="shared" si="1474"/>
        <v>1646</v>
      </c>
      <c r="BD907" s="237">
        <f t="shared" si="1278"/>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65">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8"/>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v>0</v>
      </c>
      <c r="AP908" s="186">
        <v>0</v>
      </c>
      <c r="AQ908" s="185">
        <f t="shared" si="1470"/>
        <v>35619</v>
      </c>
      <c r="AR908" s="154">
        <v>3330695</v>
      </c>
      <c r="AS908" s="183">
        <f t="shared" si="1471"/>
        <v>0</v>
      </c>
      <c r="AT908" s="154">
        <v>13742</v>
      </c>
      <c r="AU908" s="183">
        <f t="shared" si="1458"/>
        <v>144</v>
      </c>
      <c r="AV908" s="187">
        <v>5365</v>
      </c>
      <c r="AW908" s="237">
        <f t="shared" si="1311"/>
        <v>747</v>
      </c>
      <c r="AX908" s="236">
        <f t="shared" si="1472"/>
        <v>44732</v>
      </c>
      <c r="AY908" s="6">
        <v>3</v>
      </c>
      <c r="AZ908" s="237">
        <f t="shared" si="1473"/>
        <v>2498</v>
      </c>
      <c r="BA908" s="237">
        <f t="shared" si="1276"/>
        <v>433</v>
      </c>
      <c r="BB908" s="129">
        <v>0</v>
      </c>
      <c r="BC908" s="27">
        <f t="shared" si="1474"/>
        <v>1646</v>
      </c>
      <c r="BD908" s="237">
        <f t="shared" si="1278"/>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65">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8"/>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v>0</v>
      </c>
      <c r="AP909" s="186">
        <v>0</v>
      </c>
      <c r="AQ909" s="185">
        <f t="shared" si="1470"/>
        <v>56366</v>
      </c>
      <c r="AR909" s="154">
        <v>3387061</v>
      </c>
      <c r="AS909" s="183">
        <f t="shared" si="1471"/>
        <v>0</v>
      </c>
      <c r="AT909" s="154">
        <v>13742</v>
      </c>
      <c r="AU909" s="183">
        <f t="shared" si="1458"/>
        <v>115</v>
      </c>
      <c r="AV909" s="187">
        <v>5480</v>
      </c>
      <c r="AW909" s="237">
        <f t="shared" si="1311"/>
        <v>748</v>
      </c>
      <c r="AX909" s="236">
        <f t="shared" si="1472"/>
        <v>44733</v>
      </c>
      <c r="AY909" s="6">
        <v>4</v>
      </c>
      <c r="AZ909" s="237">
        <f t="shared" si="1473"/>
        <v>2502</v>
      </c>
      <c r="BA909" s="237">
        <f t="shared" si="1276"/>
        <v>434</v>
      </c>
      <c r="BB909" s="129">
        <v>0</v>
      </c>
      <c r="BC909" s="27">
        <f t="shared" si="1474"/>
        <v>1646</v>
      </c>
      <c r="BD909" s="237">
        <f t="shared" si="1278"/>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65">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8"/>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1"/>
        <v>749</v>
      </c>
      <c r="AX910" s="236">
        <f t="shared" ref="AX910" si="1533">+A910</f>
        <v>44734</v>
      </c>
      <c r="AY910" s="6">
        <v>3</v>
      </c>
      <c r="AZ910" s="237">
        <f t="shared" ref="AZ910" si="1534">+AZ909+AY910</f>
        <v>2505</v>
      </c>
      <c r="BA910" s="237">
        <f t="shared" si="1276"/>
        <v>435</v>
      </c>
      <c r="BB910" s="129">
        <v>0</v>
      </c>
      <c r="BC910" s="27">
        <f t="shared" ref="BC910" si="1535">+BC909+BB910</f>
        <v>1646</v>
      </c>
      <c r="BD910" s="237">
        <f t="shared" si="1278"/>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65">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8"/>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v>0</v>
      </c>
      <c r="AP911" s="186">
        <v>0</v>
      </c>
      <c r="AQ911" s="185">
        <f t="shared" si="1530"/>
        <v>48320</v>
      </c>
      <c r="AR911" s="154">
        <v>3487599</v>
      </c>
      <c r="AS911" s="183">
        <f t="shared" si="1531"/>
        <v>0</v>
      </c>
      <c r="AT911" s="154">
        <v>13742</v>
      </c>
      <c r="AU911" s="183">
        <f t="shared" si="1532"/>
        <v>166</v>
      </c>
      <c r="AV911" s="187">
        <v>5817</v>
      </c>
      <c r="AW911" s="237">
        <f t="shared" si="1311"/>
        <v>750</v>
      </c>
      <c r="AX911" s="236">
        <f t="shared" ref="AX911" si="1585">+A911</f>
        <v>44735</v>
      </c>
      <c r="AY911" s="6">
        <v>1</v>
      </c>
      <c r="AZ911" s="237">
        <f t="shared" ref="AZ911" si="1586">+AZ910+AY911</f>
        <v>2506</v>
      </c>
      <c r="BA911" s="237">
        <f t="shared" si="1276"/>
        <v>433</v>
      </c>
      <c r="BB911" s="129">
        <v>0</v>
      </c>
      <c r="BC911" s="27">
        <f t="shared" ref="BC911" si="1587">+BC910+BB911</f>
        <v>1646</v>
      </c>
      <c r="BD911" s="237">
        <f t="shared" si="1278"/>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65">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8"/>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1"/>
        <v>751</v>
      </c>
      <c r="AX912" s="236">
        <f t="shared" ref="AX912" si="1643">+A912</f>
        <v>44736</v>
      </c>
      <c r="AY912" s="6">
        <v>2</v>
      </c>
      <c r="AZ912" s="237">
        <f t="shared" ref="AZ912" si="1644">+AZ911+AY912</f>
        <v>2508</v>
      </c>
      <c r="BA912" s="237">
        <f t="shared" si="1276"/>
        <v>434</v>
      </c>
      <c r="BB912" s="129">
        <v>0</v>
      </c>
      <c r="BC912" s="27">
        <f t="shared" ref="BC912" si="1645">+BC911+BB912</f>
        <v>1646</v>
      </c>
      <c r="BD912" s="237">
        <f t="shared" si="1278"/>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65">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8"/>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1"/>
        <v>752</v>
      </c>
      <c r="AX913" s="236">
        <f t="shared" ref="AX913" si="1700">+A913</f>
        <v>44737</v>
      </c>
      <c r="AY913" s="6">
        <v>1</v>
      </c>
      <c r="AZ913" s="237">
        <f t="shared" ref="AZ913" si="1701">+AZ912+AY913</f>
        <v>2509</v>
      </c>
      <c r="BA913" s="237">
        <f t="shared" si="1276"/>
        <v>435</v>
      </c>
      <c r="BB913" s="129">
        <v>0</v>
      </c>
      <c r="BC913" s="27">
        <f t="shared" ref="BC913" si="1702">+BC912+BB913</f>
        <v>1646</v>
      </c>
      <c r="BD913" s="237">
        <f t="shared" si="1278"/>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65">
      <c r="A914" s="178">
        <v>44738</v>
      </c>
      <c r="B914" s="239">
        <v>34</v>
      </c>
      <c r="C914" s="153">
        <f t="shared" ref="C914" si="1745">+B914+C913</f>
        <v>19305</v>
      </c>
      <c r="D914" s="295">
        <f t="shared" ref="D914" si="1746">+C914-F914</f>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8"/>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1"/>
        <v>753</v>
      </c>
      <c r="AX914" s="236">
        <f t="shared" ref="AX914" si="1756">+A914</f>
        <v>44738</v>
      </c>
      <c r="AY914" s="6">
        <v>3</v>
      </c>
      <c r="AZ914" s="237">
        <f t="shared" ref="AZ914" si="1757">+AZ913+AY914</f>
        <v>2512</v>
      </c>
      <c r="BA914" s="237">
        <f t="shared" si="1276"/>
        <v>436</v>
      </c>
      <c r="BB914" s="129">
        <v>0</v>
      </c>
      <c r="BC914" s="27">
        <f t="shared" ref="BC914" si="1758">+BC913+BB914</f>
        <v>1646</v>
      </c>
      <c r="BD914" s="237">
        <f t="shared" si="1278"/>
        <v>471</v>
      </c>
      <c r="BE914" s="228">
        <f t="shared" ref="BE914" si="1759">+Z914</f>
        <v>44738</v>
      </c>
      <c r="BF914" s="131">
        <f t="shared" ref="BF914" si="1760">+B914</f>
        <v>34</v>
      </c>
      <c r="BG914" s="131">
        <f t="shared" ref="BG914" si="1761">+BI914</f>
        <v>19305</v>
      </c>
      <c r="BH914" s="228">
        <f t="shared" ref="BH914" si="1762">+A914</f>
        <v>44738</v>
      </c>
      <c r="BI914" s="131">
        <f t="shared" ref="BI914" si="1763">+C914</f>
        <v>19305</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65">
      <c r="A915" s="178">
        <v>44739</v>
      </c>
      <c r="B915" s="239">
        <v>15</v>
      </c>
      <c r="C915" s="153">
        <f t="shared" ref="C915" si="1801">+B915+C914</f>
        <v>19320</v>
      </c>
      <c r="D915" s="295">
        <f t="shared" ref="D915" si="1802">+C915-F915</f>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8"/>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 si="1809">+AH915-AH914</f>
        <v>52</v>
      </c>
      <c r="AH915" s="154">
        <v>63734</v>
      </c>
      <c r="AI915" s="183">
        <f t="shared" ref="AI915" si="1810">+AJ915-AJ914</f>
        <v>0</v>
      </c>
      <c r="AJ915" s="184">
        <v>9398</v>
      </c>
      <c r="AK915" s="185">
        <f t="shared" ref="AK915" si="1811">+AL915-AL914</f>
        <v>22</v>
      </c>
      <c r="AL915" s="154">
        <v>172</v>
      </c>
      <c r="AM915" s="183">
        <f t="shared" ref="AM915" si="1812">+AN915-AN914</f>
        <v>0</v>
      </c>
      <c r="AN915" s="154">
        <v>83</v>
      </c>
      <c r="AO915" s="183">
        <v>0</v>
      </c>
      <c r="AP915" s="186">
        <v>0</v>
      </c>
      <c r="AQ915" s="185">
        <f t="shared" ref="AQ915" si="1813">+AR915-AR914</f>
        <v>28576</v>
      </c>
      <c r="AR915" s="154">
        <v>3641921</v>
      </c>
      <c r="AS915" s="183">
        <f t="shared" ref="AS915" si="1814">+AT915-AT914</f>
        <v>0</v>
      </c>
      <c r="AT915" s="154">
        <v>13742</v>
      </c>
      <c r="AU915" s="183">
        <f t="shared" ref="AU915" si="1815">+AV915-AV914</f>
        <v>91</v>
      </c>
      <c r="AV915" s="187">
        <v>6345</v>
      </c>
      <c r="AW915" s="237">
        <f t="shared" si="1311"/>
        <v>754</v>
      </c>
      <c r="AX915" s="236">
        <f t="shared" ref="AX915" si="1816">+A915</f>
        <v>44739</v>
      </c>
      <c r="AY915" s="6">
        <v>0</v>
      </c>
      <c r="AZ915" s="237">
        <f t="shared" ref="AZ915" si="1817">+AZ914+AY915</f>
        <v>2512</v>
      </c>
      <c r="BA915" s="237">
        <f t="shared" si="1276"/>
        <v>434</v>
      </c>
      <c r="BB915" s="129">
        <v>0</v>
      </c>
      <c r="BC915" s="27">
        <f t="shared" ref="BC915" si="1818">+BC914+BB915</f>
        <v>1646</v>
      </c>
      <c r="BD915" s="237">
        <f t="shared" si="1278"/>
        <v>469</v>
      </c>
      <c r="BE915" s="228">
        <f t="shared" ref="BE915" si="1819">+Z915</f>
        <v>44739</v>
      </c>
      <c r="BF915" s="131">
        <f t="shared" ref="BF915" si="1820">+B915</f>
        <v>15</v>
      </c>
      <c r="BG915" s="131">
        <f t="shared" ref="BG915" si="1821">+BI915</f>
        <v>19320</v>
      </c>
      <c r="BH915" s="228">
        <f t="shared" ref="BH915" si="1822">+A915</f>
        <v>44739</v>
      </c>
      <c r="BI915" s="131">
        <f t="shared" ref="BI915" si="1823">+C915</f>
        <v>19320</v>
      </c>
      <c r="BJ915" s="1">
        <f t="shared" ref="BJ915" si="1824">+BE915</f>
        <v>44739</v>
      </c>
      <c r="BK915">
        <f t="shared" ref="BK915" si="1825">+BM915-BL915</f>
        <v>21</v>
      </c>
      <c r="BL915">
        <f t="shared" ref="BL915" si="1826">+M915</f>
        <v>63</v>
      </c>
      <c r="BM915">
        <f t="shared" ref="BM915" si="1827">+L915</f>
        <v>84</v>
      </c>
      <c r="BN915" s="1">
        <f t="shared" ref="BN915" si="1828">+BJ915</f>
        <v>44739</v>
      </c>
      <c r="BO915">
        <f t="shared" ref="BO915" si="1829">+BO911+BM915</f>
        <v>179682</v>
      </c>
      <c r="BP915">
        <f t="shared" ref="BP915" si="1830">+BP911+BL915</f>
        <v>9819</v>
      </c>
      <c r="BQ915" s="178">
        <f t="shared" ref="BQ915" si="1831">+A915</f>
        <v>44739</v>
      </c>
      <c r="BR915">
        <f t="shared" ref="BR915" si="1832">+AF915</f>
        <v>336942</v>
      </c>
      <c r="BS915">
        <f t="shared" ref="BS915" si="1833">+AH915</f>
        <v>63734</v>
      </c>
      <c r="BT915">
        <f t="shared" ref="BT915" si="1834">+AJ915</f>
        <v>9398</v>
      </c>
      <c r="BU915">
        <v>15</v>
      </c>
      <c r="BV915">
        <f t="shared" ref="BV915" si="1835">+AD915</f>
        <v>284</v>
      </c>
      <c r="BW915">
        <f t="shared" ref="BW915" si="1836">+BW911+BV915</f>
        <v>74413</v>
      </c>
      <c r="BX915" s="178">
        <f t="shared" ref="BX915" si="1837">+A915</f>
        <v>44739</v>
      </c>
      <c r="BY915">
        <f t="shared" ref="BY915" si="1838">+AL915</f>
        <v>172</v>
      </c>
      <c r="BZ915">
        <f t="shared" ref="BZ915" si="1839">+AN915</f>
        <v>83</v>
      </c>
      <c r="CA915">
        <f t="shared" ref="CA915" si="1840">+AP915</f>
        <v>0</v>
      </c>
      <c r="CB915" s="178">
        <f t="shared" ref="CB915" si="1841">+A915</f>
        <v>44739</v>
      </c>
      <c r="CC915">
        <f t="shared" ref="CC915" si="1842">+AR915</f>
        <v>3641921</v>
      </c>
      <c r="CD915">
        <f t="shared" ref="CD915" si="1843">+AT915</f>
        <v>13742</v>
      </c>
      <c r="CE915">
        <f t="shared" ref="CE915" si="1844">+AV915</f>
        <v>6345</v>
      </c>
      <c r="CF915" s="178">
        <f t="shared" ref="CF915" si="1845">+A915</f>
        <v>44739</v>
      </c>
      <c r="CG915">
        <f t="shared" ref="CG915" si="1846">+AQ915</f>
        <v>28576</v>
      </c>
      <c r="CH915">
        <f t="shared" ref="CH915" si="1847">+AU915</f>
        <v>91</v>
      </c>
      <c r="CI915" s="178">
        <f t="shared" ref="CI915" si="1848">+A915</f>
        <v>44739</v>
      </c>
      <c r="CJ915">
        <f t="shared" ref="CJ915" si="1849">+AD915</f>
        <v>284</v>
      </c>
      <c r="CK915">
        <f t="shared" ref="CK915" si="1850">+AG915</f>
        <v>52</v>
      </c>
      <c r="CL915" s="178">
        <f t="shared" ref="CL915" si="1851">+A915</f>
        <v>44739</v>
      </c>
      <c r="CM915">
        <f t="shared" ref="CM915" si="1852">+AI915</f>
        <v>0</v>
      </c>
      <c r="CN915" s="1">
        <f t="shared" ref="CN915" si="1853">+Z915</f>
        <v>44739</v>
      </c>
      <c r="CO915" s="281">
        <f t="shared" ref="CO915" si="1854">+AD915</f>
        <v>284</v>
      </c>
      <c r="CP915" s="1">
        <f t="shared" ref="CP915" si="1855">+Z915</f>
        <v>44739</v>
      </c>
      <c r="CQ915" s="282">
        <f t="shared" ref="CQ915" si="1856">+AI915</f>
        <v>0</v>
      </c>
      <c r="CR915" s="178">
        <f t="shared" ref="CR915" si="1857">+A915</f>
        <v>44739</v>
      </c>
      <c r="CS915">
        <f t="shared" ref="CS915" si="1858">+AQ915</f>
        <v>28576</v>
      </c>
      <c r="CT915">
        <f t="shared" ref="CT915" si="1859">+AU915</f>
        <v>91</v>
      </c>
      <c r="CU915">
        <f t="shared" ref="CU915" si="1860">+AS915</f>
        <v>0</v>
      </c>
    </row>
    <row r="916" spans="1:99" ht="18" customHeight="1" x14ac:dyDescent="0.65">
      <c r="A916" s="178"/>
      <c r="B916" s="239"/>
      <c r="C916" s="153"/>
      <c r="D916" s="295"/>
      <c r="E916" s="146"/>
      <c r="F916" s="146"/>
      <c r="G916" s="146"/>
      <c r="H916" s="134"/>
      <c r="I916" s="146"/>
      <c r="J916" s="134"/>
      <c r="K916" s="42"/>
      <c r="L916" s="145"/>
      <c r="M916" s="239"/>
      <c r="N916" s="134"/>
      <c r="O916" s="134"/>
      <c r="P916" s="146"/>
      <c r="Q916" s="146"/>
      <c r="R916" s="134"/>
      <c r="S916" s="134"/>
      <c r="T916" s="146"/>
      <c r="U916" s="146"/>
      <c r="V916" s="134"/>
      <c r="W916" s="42"/>
      <c r="X916" s="147"/>
      <c r="Y916" s="5"/>
      <c r="Z916" s="75"/>
      <c r="AA916" s="229"/>
      <c r="AB916" s="229"/>
      <c r="AC916" s="230"/>
      <c r="AD916" s="182"/>
      <c r="AE916" s="242"/>
      <c r="AF916" s="154"/>
      <c r="AG916" s="183"/>
      <c r="AH916" s="154"/>
      <c r="AI916" s="183"/>
      <c r="AJ916" s="184"/>
      <c r="AK916" s="185"/>
      <c r="AL916" s="154"/>
      <c r="AM916" s="183"/>
      <c r="AN916" s="154"/>
      <c r="AO916" s="183"/>
      <c r="AP916" s="186"/>
      <c r="AQ916" s="185"/>
      <c r="AR916" s="154"/>
      <c r="AS916" s="183"/>
      <c r="AT916" s="154"/>
      <c r="AU916" s="183"/>
      <c r="AV916" s="187"/>
      <c r="AW916" s="237"/>
      <c r="AX916" s="236"/>
      <c r="AY916" s="6"/>
      <c r="AZ916" s="237"/>
      <c r="BA916" s="237"/>
      <c r="BB916" s="129"/>
      <c r="BC916" s="27"/>
      <c r="BD916" s="237"/>
      <c r="BE916" s="228"/>
      <c r="BF916" s="131"/>
      <c r="BG916" s="131"/>
      <c r="BH916" s="228"/>
      <c r="BI916" s="131"/>
      <c r="BJ916" s="1"/>
      <c r="BN916" s="1"/>
      <c r="BQ916" s="178"/>
      <c r="BX916" s="178"/>
      <c r="CB916" s="178"/>
      <c r="CE916">
        <f t="shared" si="1357"/>
        <v>0</v>
      </c>
      <c r="CF916" s="297"/>
      <c r="CI916" s="178"/>
      <c r="CL916" s="178"/>
      <c r="CN916" s="1"/>
      <c r="CO916" s="281"/>
      <c r="CP916" s="1"/>
      <c r="CQ916" s="282"/>
      <c r="CR916" s="178"/>
    </row>
    <row r="917" spans="1:99" ht="18" customHeight="1" x14ac:dyDescent="0.65">
      <c r="A917" s="178"/>
      <c r="B917" s="239"/>
      <c r="C917" s="153"/>
      <c r="D917" s="153"/>
      <c r="E917" s="146"/>
      <c r="F917" s="146"/>
      <c r="G917" s="146"/>
      <c r="H917" s="134"/>
      <c r="I917" s="146"/>
      <c r="J917" s="134"/>
      <c r="K917" s="42"/>
      <c r="L917" s="145"/>
      <c r="M917" s="146"/>
      <c r="N917" s="134"/>
      <c r="O917" s="134"/>
      <c r="P917" s="146"/>
      <c r="Q917" s="146"/>
      <c r="R917" s="134"/>
      <c r="S917" s="134"/>
      <c r="T917" s="146"/>
      <c r="U917" s="146"/>
      <c r="V917" s="134"/>
      <c r="W917" s="42"/>
      <c r="X917" s="147"/>
      <c r="Y917" s="5"/>
      <c r="Z917" s="75"/>
      <c r="AA917" s="229"/>
      <c r="AB917" s="229"/>
      <c r="AC917" s="230"/>
      <c r="AD917" s="182"/>
      <c r="AE917" s="242"/>
      <c r="AF917" s="154"/>
      <c r="AG917" s="183"/>
      <c r="AH917" s="154"/>
      <c r="AI917" s="183"/>
      <c r="AJ917" s="184"/>
      <c r="AK917" s="185"/>
      <c r="AL917" s="154"/>
      <c r="AM917" s="183"/>
      <c r="AN917" s="154"/>
      <c r="AO917" s="183"/>
      <c r="AP917" s="186"/>
      <c r="AQ917" s="185"/>
      <c r="AR917" s="154"/>
      <c r="AS917" s="183"/>
      <c r="AT917" s="154"/>
      <c r="AU917" s="183"/>
      <c r="AV917" s="187"/>
      <c r="AW917" s="237"/>
      <c r="AX917" s="236"/>
      <c r="AY917" s="6"/>
      <c r="AZ917" s="237"/>
      <c r="BA917" s="237"/>
      <c r="BB917" s="129"/>
      <c r="BC917" s="27"/>
      <c r="BD917" s="237"/>
      <c r="BE917" s="228"/>
      <c r="BF917" s="131"/>
      <c r="BG917" s="131"/>
      <c r="BH917" s="228"/>
      <c r="BI917" s="131"/>
      <c r="BJ917" s="1"/>
      <c r="BN917" s="1"/>
      <c r="BQ917" s="178"/>
      <c r="BX917" s="178"/>
      <c r="CB917" s="178"/>
      <c r="CI917" s="178"/>
      <c r="CL917" s="178"/>
      <c r="CN917" s="1"/>
      <c r="CO917" s="281"/>
      <c r="CP917" s="1"/>
      <c r="CQ917" s="282"/>
      <c r="CR917" s="178"/>
    </row>
    <row r="918" spans="1:99" ht="7" customHeight="1" thickBot="1" x14ac:dyDescent="0.7">
      <c r="A918" s="66"/>
      <c r="B918" s="145"/>
      <c r="C918" s="153"/>
      <c r="D918" s="146"/>
      <c r="E918" s="146"/>
      <c r="F918" s="146"/>
      <c r="G918" s="146"/>
      <c r="H918" s="134"/>
      <c r="I918" s="146"/>
      <c r="J918" s="134"/>
      <c r="K918" s="147"/>
      <c r="L918" s="145"/>
      <c r="M918" s="146"/>
      <c r="N918" s="134"/>
      <c r="O918" s="134"/>
      <c r="P918" s="146"/>
      <c r="Q918" s="146"/>
      <c r="R918" s="134"/>
      <c r="S918" s="134"/>
      <c r="T918" s="146"/>
      <c r="U918" s="146"/>
      <c r="V918" s="134"/>
      <c r="W918" s="42"/>
      <c r="X918" s="147"/>
      <c r="Z918" s="66"/>
      <c r="AA918" s="64"/>
      <c r="AB918" s="64"/>
      <c r="AC918" s="64"/>
      <c r="AD918" s="182"/>
      <c r="AE918" s="242"/>
      <c r="AF918" s="154"/>
      <c r="AG918" s="183"/>
      <c r="AH918" s="154"/>
      <c r="AI918" s="183"/>
      <c r="AJ918" s="184"/>
      <c r="AK918" s="185"/>
      <c r="AL918" s="154"/>
      <c r="AM918" s="183"/>
      <c r="AN918" s="154"/>
      <c r="AO918" s="183"/>
      <c r="AP918" s="186"/>
      <c r="AQ918" s="185"/>
      <c r="AR918" s="154"/>
      <c r="AS918" s="183"/>
      <c r="AT918" s="154"/>
      <c r="AU918" s="183"/>
      <c r="AV918" s="187"/>
    </row>
    <row r="919" spans="1:99" x14ac:dyDescent="0.6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AE919">
        <f>SUM(AD443:AD448)</f>
        <v>190</v>
      </c>
      <c r="AY919" s="45" t="s">
        <v>474</v>
      </c>
      <c r="BB919" s="45" t="s">
        <v>473</v>
      </c>
      <c r="BV919">
        <f>SUM(BV442:BV918)</f>
        <v>325792</v>
      </c>
    </row>
    <row r="920" spans="1:99" x14ac:dyDescent="0.65">
      <c r="B920">
        <f>SUM(B554:B584)</f>
        <v>832</v>
      </c>
      <c r="AA920" s="298">
        <f>+AA881-AA880</f>
        <v>82409</v>
      </c>
      <c r="AE920">
        <f>SUM(AD797:AD917)</f>
        <v>256821</v>
      </c>
      <c r="AI920" s="258">
        <f>SUM(AI189:AI558)</f>
        <v>205</v>
      </c>
      <c r="AJ920">
        <f>SUM(AI797:AI917)</f>
        <v>8654</v>
      </c>
      <c r="AT920" s="45">
        <f>SUM(AU908:AU916)</f>
        <v>1124</v>
      </c>
      <c r="AV920">
        <f>SUM(AU854:AU917)</f>
        <v>5489</v>
      </c>
      <c r="AY920" s="45">
        <f>SUM(AY359:AY413)</f>
        <v>69</v>
      </c>
      <c r="BB920" s="45">
        <f>SUM(BB374:BB413)</f>
        <v>941</v>
      </c>
    </row>
    <row r="921" spans="1:99" x14ac:dyDescent="0.65">
      <c r="L921">
        <f>SUM(L97:L920)</f>
        <v>692247</v>
      </c>
      <c r="P921">
        <f>SUM(P97:P920)</f>
        <v>31056</v>
      </c>
      <c r="AD921">
        <f>SUM(AD188:AD194)</f>
        <v>82</v>
      </c>
      <c r="AF921" s="351" t="s">
        <v>889</v>
      </c>
      <c r="AG921" s="351"/>
      <c r="AH921" s="351"/>
      <c r="AI921" s="351"/>
      <c r="AJ921">
        <f>SUM(AI797:AI827)</f>
        <v>7081</v>
      </c>
      <c r="AV921">
        <f>SUM(AU797:AU827)</f>
        <v>0</v>
      </c>
      <c r="AY921" s="45" t="s">
        <v>685</v>
      </c>
    </row>
    <row r="922" spans="1:99" ht="15" customHeight="1" x14ac:dyDescent="0.65">
      <c r="A922" s="129"/>
      <c r="D922">
        <f>SUM(B229:B259)</f>
        <v>435</v>
      </c>
      <c r="Z922" s="129"/>
      <c r="AA922" s="129"/>
      <c r="AB922" s="129"/>
      <c r="AC922" s="129"/>
      <c r="AF922" s="351" t="s">
        <v>890</v>
      </c>
      <c r="AG922" s="351"/>
      <c r="AH922" s="351"/>
      <c r="AI922" s="351"/>
      <c r="AJ922">
        <f>SUM(AI828:AI857)</f>
        <v>1483</v>
      </c>
      <c r="AV922">
        <f>SUM(AU828:AU857)</f>
        <v>12</v>
      </c>
      <c r="AY922" s="45">
        <f>SUM(AY581:AY918)</f>
        <v>2102</v>
      </c>
    </row>
    <row r="923" spans="1:99" x14ac:dyDescent="0.65">
      <c r="AB923" s="45" t="s">
        <v>827</v>
      </c>
      <c r="AD923" s="45">
        <f>SUM(AD810:AD816)</f>
        <v>17671</v>
      </c>
      <c r="AE923" s="45"/>
      <c r="AF923" s="45"/>
      <c r="AG923" s="45"/>
      <c r="AH923" s="45"/>
      <c r="AI923" s="45">
        <f>SUM(AI810:AI816)</f>
        <v>1903</v>
      </c>
      <c r="AJ923">
        <f>SUM(AI858:AI917)</f>
        <v>90</v>
      </c>
      <c r="AR923">
        <f>SUM(AQ769:AQ796)</f>
        <v>1699</v>
      </c>
      <c r="AV923">
        <f>SUM(AU857:AU880)</f>
        <v>574</v>
      </c>
    </row>
    <row r="924" spans="1:99" x14ac:dyDescent="0.65">
      <c r="AF924">
        <f>SUM(AD188:AD558)</f>
        <v>10740</v>
      </c>
    </row>
    <row r="925" spans="1:99" x14ac:dyDescent="0.65">
      <c r="AG925" t="s">
        <v>916</v>
      </c>
      <c r="AJ925">
        <f>SUM(AI857:AI888)</f>
        <v>80</v>
      </c>
    </row>
  </sheetData>
  <mergeCells count="35">
    <mergeCell ref="AF921:AI921"/>
    <mergeCell ref="AF922:AI922"/>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89"/>
  <sheetViews>
    <sheetView zoomScaleNormal="100" workbookViewId="0">
      <pane xSplit="3" ySplit="1" topLeftCell="D672" activePane="bottomRight" state="frozen"/>
      <selection pane="topRight" activeCell="C1" sqref="C1"/>
      <selection pane="bottomLeft" activeCell="A2" sqref="A2"/>
      <selection pane="bottomRight" activeCell="C678" sqref="C678:N678"/>
    </sheetView>
  </sheetViews>
  <sheetFormatPr defaultRowHeight="18.45" x14ac:dyDescent="0.65"/>
  <cols>
    <col min="1" max="1" width="2.5" customWidth="1"/>
    <col min="2" max="2" width="4.85546875" bestFit="1" customWidth="1"/>
    <col min="3" max="3" width="8.85546875" bestFit="1" customWidth="1"/>
    <col min="4" max="6" width="4.85546875" bestFit="1" customWidth="1"/>
    <col min="7" max="8" width="4.85546875" customWidth="1"/>
    <col min="9" max="9" width="4.85546875" bestFit="1" customWidth="1"/>
    <col min="10" max="10" width="4.85546875"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1" width="4.85546875" customWidth="1"/>
    <col min="32" max="32" width="8.640625" style="5"/>
  </cols>
  <sheetData>
    <row r="1" spans="2:37" x14ac:dyDescent="0.65">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65">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65">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65">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65">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65">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65">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65">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65">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65">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65">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65">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65">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65">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65">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65">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65">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65">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65">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65">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65">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65">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65">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65">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65">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65">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65">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65">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65">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65">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65">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65">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65">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65">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65">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65">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65">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65">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65">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65">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65">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65">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65">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65">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65">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65">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65">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65">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65">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65">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65">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65">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65">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65">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65">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65">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65">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65">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65">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65">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65">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65">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65">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65">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65">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65">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65">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65">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65">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65">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65">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65">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65">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65">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65">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65">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65">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65">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65">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65">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65">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65">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65">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65">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65">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65">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65">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65">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65">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65">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65">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65">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65">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65">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65">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65">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65">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65">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65">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65">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65">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65">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65">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65">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65">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65">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65">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65">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65">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65">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65">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65">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65">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65">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65">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65">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65">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65">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65">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65">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65">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65">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65">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65">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65">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65">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65">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65">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65">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65">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65">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65">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65">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65">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65">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65">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65">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65">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65">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65">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65">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65">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65">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65">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65">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65">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65">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65">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65">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65">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65">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65">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65">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65">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65">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65">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65">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65">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65">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65">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65">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65">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65">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65">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65">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65">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65">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65">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65">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65">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65">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65">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65">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65">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65">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65">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65">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65">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65">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65">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65">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65">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65">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65">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65">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65">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65">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65">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65">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65">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65">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65">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65">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65">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65">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65">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65">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65">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65">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65">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65">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65">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65">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65">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65">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65">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65">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65">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65">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65">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65">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65">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65">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65">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65">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65">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65">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65">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65">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65">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65">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65">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65">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65">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65">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65">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65">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65">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65">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65">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65">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65">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65">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65">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65">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65">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65">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65">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65">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65">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65">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65">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65">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65">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65">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65">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65">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65">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65">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65">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65">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65">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65">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65">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65">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65">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65">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65">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65">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65">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65">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65">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65">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65">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65">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65">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65">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65">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65">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65">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65">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65">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65">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65">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65">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65">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65">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65">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65">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65">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65">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65">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65">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65">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65">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65">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65">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65">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65">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65">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65">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65">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65">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65">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65">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65">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65">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65">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65">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65">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65">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65">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65">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65">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65">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65">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65">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65">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65">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65">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65">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65">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65">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65">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65">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65">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65">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65">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65">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65">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65">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65">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65">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65">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65">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65">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65">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65">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65">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65">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65">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65">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65">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65">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65">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65">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65">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65">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65">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65">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65">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65">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65">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65">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65">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65">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65">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65">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65">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65">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65">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65">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65">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65">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65">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65">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65">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65">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65">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65">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65">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65">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65">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65">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65">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65">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65">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65">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65">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65">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65">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65">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65">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65">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65">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65">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65">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65">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65">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65">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65">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65">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65">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65">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65">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65">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65">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65">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65">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65">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65">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65">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65">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65">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65">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65">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65">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65">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65">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65">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65">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65">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65">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65">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65">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65">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65">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65">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65">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65">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65">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65">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65">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65">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65">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65">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65">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65">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65">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65">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65">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65">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65">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65">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65">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65">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65">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65">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65">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65">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65">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65">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65">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65">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65">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65">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65">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65">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65">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65">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65">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65">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65">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65">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65">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65">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65">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65">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65">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65">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65">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65">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65">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65">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65">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65">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65">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65">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65">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65">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65">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65">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65">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65">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65">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65">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65">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65">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65">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65">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65">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65">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65">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65">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65">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65">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65">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65">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65">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65">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65">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65">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65">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65">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65">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65">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65">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65">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65">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65">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65">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65">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65">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65">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65">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65">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65">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65">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65">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65">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65">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65">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65">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65">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65">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65">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65">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65">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65">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65">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65">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65">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65">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65">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65">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65">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65">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65">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65">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65">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65">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65">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65">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65">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65">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65">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65">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65">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65">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65">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65">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65">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65">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65">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65">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65">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65">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65">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65">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65">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65">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65">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65">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65">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65">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65">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65">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65">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65">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65">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65">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65">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65">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65">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65">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65">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65">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65">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65">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65">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65">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65">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65">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65">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65">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65">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65">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65">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65">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65">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65">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65">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65">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65">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65">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65">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65">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65">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65">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65">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65">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65">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65">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65">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65">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65">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65">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65">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65">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65">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65">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65">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65">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65">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65">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65">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65">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65">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65">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65">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65">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65">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65">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65">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65">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65">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65">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65">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65">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65">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65">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65">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65">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65">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65">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65">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65">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65">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65">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65">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65">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65">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65">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65">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65">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65">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65">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65">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65">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65">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65">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65">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65">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65">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65">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65">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65">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65">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65">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65">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65">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65">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65">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65">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65">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65">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65">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65">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65">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65">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65">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65">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65">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65">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65">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65">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65">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65">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65">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65">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65">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65">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65">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65">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65">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65">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65">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65">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65">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65">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65">
      <c r="B671" s="264">
        <f t="shared" si="103"/>
        <v>28</v>
      </c>
      <c r="C671" s="1">
        <v>44732</v>
      </c>
      <c r="D671">
        <v>9</v>
      </c>
      <c r="E671">
        <v>6</v>
      </c>
      <c r="I671">
        <v>6</v>
      </c>
      <c r="J671" s="264">
        <f t="shared" ref="J671:J678"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65">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8" ht="17.5" customHeight="1" x14ac:dyDescent="0.65">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8" ht="17.5" customHeight="1" x14ac:dyDescent="0.65">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8" ht="17.5" customHeight="1" x14ac:dyDescent="0.65">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8" ht="17.5" customHeight="1" x14ac:dyDescent="0.65">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8" ht="17.5" customHeight="1" x14ac:dyDescent="0.65">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8" ht="17.5" customHeight="1" x14ac:dyDescent="0.65">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8" ht="17.5" customHeight="1" x14ac:dyDescent="0.65">
      <c r="B679" s="264"/>
      <c r="C679" s="1"/>
      <c r="J679" s="264"/>
      <c r="AG679" s="1"/>
      <c r="AH679" s="265"/>
      <c r="AI679" s="265"/>
      <c r="AK679" s="265"/>
    </row>
    <row r="680" spans="2:38" ht="17.5" customHeight="1" x14ac:dyDescent="0.65">
      <c r="B680" s="264"/>
      <c r="C680" s="1"/>
      <c r="E680" s="292"/>
      <c r="J680" s="264"/>
      <c r="AG680" s="1"/>
      <c r="AH680" s="265"/>
      <c r="AI680" s="265"/>
    </row>
    <row r="681" spans="2:38" x14ac:dyDescent="0.65">
      <c r="B681" s="239"/>
      <c r="C681" s="1"/>
      <c r="AG681" s="277">
        <v>1</v>
      </c>
    </row>
    <row r="682" spans="2:38" s="263" customFormat="1" ht="5.05" customHeight="1" x14ac:dyDescent="0.65">
      <c r="B682" s="262"/>
      <c r="C682" s="261"/>
      <c r="AF682" s="5"/>
    </row>
    <row r="683" spans="2:38" ht="5.5" customHeight="1" x14ac:dyDescent="0.65">
      <c r="B683" s="255"/>
      <c r="C683" s="1"/>
    </row>
    <row r="684" spans="2:38" x14ac:dyDescent="0.65">
      <c r="B684">
        <f>SUM(B2:B683)</f>
        <v>16986</v>
      </c>
      <c r="C684" s="1" t="s">
        <v>348</v>
      </c>
      <c r="D684" s="27">
        <f t="shared" ref="D684:J684" si="146">SUM(D2:D683)</f>
        <v>4209</v>
      </c>
      <c r="E684" s="27">
        <f t="shared" si="146"/>
        <v>3699</v>
      </c>
      <c r="F684" s="27">
        <f t="shared" si="146"/>
        <v>1298</v>
      </c>
      <c r="G684">
        <f t="shared" si="146"/>
        <v>1004</v>
      </c>
      <c r="H684">
        <f t="shared" si="146"/>
        <v>1524</v>
      </c>
      <c r="I684" s="27">
        <f t="shared" si="146"/>
        <v>1269</v>
      </c>
      <c r="J684" s="27">
        <f t="shared" si="146"/>
        <v>3983</v>
      </c>
      <c r="K684">
        <f t="shared" ref="K684:AE684" si="147">SUM(K2:K683)</f>
        <v>597</v>
      </c>
      <c r="L684">
        <f t="shared" si="147"/>
        <v>14</v>
      </c>
      <c r="M684">
        <f t="shared" si="147"/>
        <v>55</v>
      </c>
      <c r="N684">
        <f t="shared" si="147"/>
        <v>108</v>
      </c>
      <c r="O684" s="27">
        <f t="shared" si="147"/>
        <v>417</v>
      </c>
      <c r="P684">
        <f t="shared" si="147"/>
        <v>18</v>
      </c>
      <c r="Q684">
        <f t="shared" si="147"/>
        <v>26</v>
      </c>
      <c r="R684">
        <f t="shared" si="147"/>
        <v>206</v>
      </c>
      <c r="S684">
        <f t="shared" si="147"/>
        <v>53</v>
      </c>
      <c r="T684">
        <f t="shared" si="147"/>
        <v>123</v>
      </c>
      <c r="U684">
        <f t="shared" si="147"/>
        <v>140</v>
      </c>
      <c r="V684">
        <f t="shared" si="147"/>
        <v>216</v>
      </c>
      <c r="W684">
        <f t="shared" si="147"/>
        <v>12</v>
      </c>
      <c r="X684">
        <f t="shared" si="147"/>
        <v>59</v>
      </c>
      <c r="Y684">
        <f t="shared" si="147"/>
        <v>177</v>
      </c>
      <c r="Z684">
        <f t="shared" si="147"/>
        <v>164</v>
      </c>
      <c r="AA684">
        <f t="shared" si="147"/>
        <v>1</v>
      </c>
      <c r="AB684">
        <f t="shared" si="147"/>
        <v>394</v>
      </c>
      <c r="AC684">
        <f t="shared" si="147"/>
        <v>71</v>
      </c>
      <c r="AD684">
        <f t="shared" si="147"/>
        <v>575</v>
      </c>
      <c r="AE684">
        <f t="shared" si="147"/>
        <v>557</v>
      </c>
      <c r="AL684" s="265"/>
    </row>
    <row r="685" spans="2:38" x14ac:dyDescent="0.65">
      <c r="C685" s="1"/>
    </row>
    <row r="686" spans="2:38" ht="5.05" customHeight="1" x14ac:dyDescent="0.65">
      <c r="C686" s="1"/>
    </row>
    <row r="689" spans="2:11" x14ac:dyDescent="0.65">
      <c r="B689" s="239"/>
      <c r="K68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97" zoomScale="55" zoomScaleNormal="55" workbookViewId="0">
      <selection activeCell="T72" sqref="T72"/>
    </sheetView>
  </sheetViews>
  <sheetFormatPr defaultRowHeight="18.45" x14ac:dyDescent="0.65"/>
  <cols>
    <col min="1" max="1" width="1.140625" customWidth="1"/>
  </cols>
  <sheetData>
    <row r="35" spans="21:21" x14ac:dyDescent="0.65">
      <c r="U35">
        <v>1</v>
      </c>
    </row>
    <row r="54" spans="18:29" x14ac:dyDescent="0.65">
      <c r="T54" t="s">
        <v>554</v>
      </c>
      <c r="AC54" s="294"/>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24"/>
  <sheetViews>
    <sheetView topLeftCell="A2" workbookViewId="0">
      <pane xSplit="2" ySplit="2" topLeftCell="C717" activePane="bottomRight" state="frozen"/>
      <selection activeCell="O24" sqref="O24"/>
      <selection pane="topRight" activeCell="O24" sqref="O24"/>
      <selection pane="bottomLeft" activeCell="O24" sqref="O24"/>
      <selection pane="bottomRight" activeCell="G720" sqref="G720"/>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267" customWidth="1"/>
    <col min="13" max="14" width="4.85546875" customWidth="1"/>
    <col min="15" max="15" width="6.640625" bestFit="1" customWidth="1"/>
    <col min="16" max="16" width="8.5" bestFit="1" customWidth="1"/>
    <col min="17" max="17" width="4.85546875" bestFit="1" customWidth="1"/>
    <col min="18" max="18" width="4.85546875" style="267" customWidth="1"/>
    <col min="19" max="19" width="4.5703125" bestFit="1" customWidth="1"/>
    <col min="20" max="20" width="4.85546875" bestFit="1" customWidth="1"/>
    <col min="21" max="21" width="13.7109375" bestFit="1" customWidth="1"/>
    <col min="22" max="23" width="10.5" customWidth="1"/>
    <col min="24" max="24" width="10.5" style="45" customWidth="1"/>
    <col min="25" max="25" width="10.5" customWidth="1"/>
    <col min="26" max="26" width="10.5" style="45" customWidth="1"/>
  </cols>
  <sheetData>
    <row r="3" spans="1:26" x14ac:dyDescent="0.65">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65">
      <c r="A4">
        <v>1</v>
      </c>
      <c r="C4" t="s">
        <v>184</v>
      </c>
      <c r="D4" t="s">
        <v>185</v>
      </c>
      <c r="E4">
        <v>24</v>
      </c>
      <c r="G4" s="1">
        <v>44026</v>
      </c>
      <c r="I4">
        <v>0</v>
      </c>
      <c r="K4">
        <v>73</v>
      </c>
      <c r="N4">
        <v>3</v>
      </c>
      <c r="T4">
        <v>0</v>
      </c>
      <c r="U4" s="1"/>
      <c r="X4" s="45">
        <v>76</v>
      </c>
    </row>
    <row r="5" spans="1:26" x14ac:dyDescent="0.65">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65">
      <c r="C6" s="129" t="s">
        <v>190</v>
      </c>
      <c r="D6" s="5"/>
      <c r="E6" s="5"/>
      <c r="F6" s="5"/>
      <c r="G6" s="5"/>
      <c r="H6" s="5"/>
      <c r="I6" s="5"/>
      <c r="J6" s="5"/>
      <c r="K6" s="247"/>
      <c r="L6" s="271"/>
      <c r="M6" s="5"/>
      <c r="N6" s="247"/>
      <c r="O6" s="5"/>
      <c r="P6" s="5"/>
      <c r="Q6" s="5"/>
      <c r="R6" s="268"/>
      <c r="S6" s="5"/>
      <c r="T6" s="5"/>
      <c r="U6" s="1">
        <v>44026</v>
      </c>
      <c r="X6" s="45">
        <v>0</v>
      </c>
      <c r="Z6" s="45">
        <v>0</v>
      </c>
    </row>
    <row r="7" spans="1:26" x14ac:dyDescent="0.65">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65">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65">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65">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65">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65">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65">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65">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65">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65">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65">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65">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65">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65">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65">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65">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65">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65">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65">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65">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65">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65">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65">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65">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65">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65">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65">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65">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65">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65">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65">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65">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65">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65">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65">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65">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65">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65">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65">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65">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65">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65">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65">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65">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65">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65">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65">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65">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65">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65">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65">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65">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65">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65">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65">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65">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65">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65">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65">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65">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65">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65">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65">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65">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65">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65">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65">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65">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65">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65">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65">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65">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65">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65">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65">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65">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65">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65">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65">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65">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65">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65">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65">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65">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65">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65">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65">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65">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65">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65">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65">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65">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65">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65">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65">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65">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65">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65">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65">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65">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65">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65">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65">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65">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65">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65">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65">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65">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65">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65">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65">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65">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65">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65">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65">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65">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65">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65">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65">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3.15" x14ac:dyDescent="0.65">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3.15" x14ac:dyDescent="0.65">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3.15" x14ac:dyDescent="0.65">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3.15" x14ac:dyDescent="0.65">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3.15" x14ac:dyDescent="0.65">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3.15" x14ac:dyDescent="0.65">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3.15" x14ac:dyDescent="0.65">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3.15" x14ac:dyDescent="0.65">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3.15" x14ac:dyDescent="0.65">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3.15" x14ac:dyDescent="0.65">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3.15" x14ac:dyDescent="0.65">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3.15" x14ac:dyDescent="0.65">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3.15" x14ac:dyDescent="0.65">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3.15" x14ac:dyDescent="0.65">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3.15" x14ac:dyDescent="0.65">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3.15" x14ac:dyDescent="0.65">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3.15" x14ac:dyDescent="0.65">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3.15" x14ac:dyDescent="0.65">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3.15" x14ac:dyDescent="0.65">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3.15" x14ac:dyDescent="0.65">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3.15" x14ac:dyDescent="0.65">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3.15" x14ac:dyDescent="0.65">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3.15" x14ac:dyDescent="0.65">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3.15" x14ac:dyDescent="0.65">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3.15" x14ac:dyDescent="0.65">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3.15" x14ac:dyDescent="0.65">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3.15" x14ac:dyDescent="0.65">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3.15" x14ac:dyDescent="0.65">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3.15" x14ac:dyDescent="0.65">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3.15" x14ac:dyDescent="0.65">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3.15" x14ac:dyDescent="0.65">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3.15" x14ac:dyDescent="0.65">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3.15" x14ac:dyDescent="0.65">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3.15" x14ac:dyDescent="0.65">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3.15" x14ac:dyDescent="0.65">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3.15" x14ac:dyDescent="0.65">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3.15" x14ac:dyDescent="0.65">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3.15" x14ac:dyDescent="0.65">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3.15" x14ac:dyDescent="0.65">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3.15" x14ac:dyDescent="0.65">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3.15" x14ac:dyDescent="0.65">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3.15" x14ac:dyDescent="0.65">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3.15" x14ac:dyDescent="0.65">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3.15" x14ac:dyDescent="0.65">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3.15" x14ac:dyDescent="0.65">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3.15" x14ac:dyDescent="0.65">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3.15" x14ac:dyDescent="0.65">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3.15" x14ac:dyDescent="0.65">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3.15" x14ac:dyDescent="0.65">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3.15" x14ac:dyDescent="0.65">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3.15" x14ac:dyDescent="0.65">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3.15" x14ac:dyDescent="0.65">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3.15" x14ac:dyDescent="0.65">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3.15" x14ac:dyDescent="0.65">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3.15" x14ac:dyDescent="0.65">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3.15" x14ac:dyDescent="0.65">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3.15" x14ac:dyDescent="0.65">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3.15" x14ac:dyDescent="0.65">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3.15" x14ac:dyDescent="0.65">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3.15" x14ac:dyDescent="0.65">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3.15" x14ac:dyDescent="0.65">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3.15" x14ac:dyDescent="0.65">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3.15" x14ac:dyDescent="0.65">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3.15" x14ac:dyDescent="0.65">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3.15" x14ac:dyDescent="0.65">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3.15" x14ac:dyDescent="0.65">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3.15" x14ac:dyDescent="0.65">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3.15" x14ac:dyDescent="0.65">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3.15" x14ac:dyDescent="0.65">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3.15" x14ac:dyDescent="0.65">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3.15" x14ac:dyDescent="0.65">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3.15" x14ac:dyDescent="0.65">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3.15" x14ac:dyDescent="0.65">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3.15" x14ac:dyDescent="0.65">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3.15" x14ac:dyDescent="0.65">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3.15" x14ac:dyDescent="0.65">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3.15" x14ac:dyDescent="0.65">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3.15" x14ac:dyDescent="0.65">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3.15" x14ac:dyDescent="0.65">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3.15" x14ac:dyDescent="0.65">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3.15" x14ac:dyDescent="0.65">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3.15" x14ac:dyDescent="0.65">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3.15" x14ac:dyDescent="0.65">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3.15" x14ac:dyDescent="0.65">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3.15" x14ac:dyDescent="0.65">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3.15" x14ac:dyDescent="0.65">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3.15" x14ac:dyDescent="0.65">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3.15" x14ac:dyDescent="0.65">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3.15" x14ac:dyDescent="0.65">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3.15" x14ac:dyDescent="0.65">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3.15" x14ac:dyDescent="0.65">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3.15" x14ac:dyDescent="0.65">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3.15" x14ac:dyDescent="0.65">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3.15" x14ac:dyDescent="0.65">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3.15" x14ac:dyDescent="0.65">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3.15" x14ac:dyDescent="0.65">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3.15" x14ac:dyDescent="0.65">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3.15" x14ac:dyDescent="0.65">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3.15" x14ac:dyDescent="0.65">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3.15" x14ac:dyDescent="0.65">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3.15" x14ac:dyDescent="0.65">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3.15" x14ac:dyDescent="0.65">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3.15" x14ac:dyDescent="0.65">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3.15" x14ac:dyDescent="0.65">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3.15" x14ac:dyDescent="0.65">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3.15" x14ac:dyDescent="0.65">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3.15" x14ac:dyDescent="0.65">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3.15" x14ac:dyDescent="0.65">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3.15" x14ac:dyDescent="0.65">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3.15" x14ac:dyDescent="0.65">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3.15" x14ac:dyDescent="0.65">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3.15" x14ac:dyDescent="0.65">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3.15" x14ac:dyDescent="0.65">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3.15" x14ac:dyDescent="0.65">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3.15" x14ac:dyDescent="0.65">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3.15" x14ac:dyDescent="0.65">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3.15" x14ac:dyDescent="0.65">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3.15" x14ac:dyDescent="0.65">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3.15" x14ac:dyDescent="0.65">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3.15" x14ac:dyDescent="0.65">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3.15" x14ac:dyDescent="0.65">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3.15" x14ac:dyDescent="0.65">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3.15" x14ac:dyDescent="0.65">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3.15" x14ac:dyDescent="0.65">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3.15" x14ac:dyDescent="0.65">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3.15" x14ac:dyDescent="0.65">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3.15" x14ac:dyDescent="0.65">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3.15" x14ac:dyDescent="0.65">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3.15" x14ac:dyDescent="0.65">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3.15" x14ac:dyDescent="0.65">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3.15" x14ac:dyDescent="0.65">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3.15" x14ac:dyDescent="0.65">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3.15" x14ac:dyDescent="0.65">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3.15" x14ac:dyDescent="0.65">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3.15" x14ac:dyDescent="0.65">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3.15" x14ac:dyDescent="0.65">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3.15" x14ac:dyDescent="0.65">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3.15" x14ac:dyDescent="0.65">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3.15" x14ac:dyDescent="0.65">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3.15" x14ac:dyDescent="0.65">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3.15" x14ac:dyDescent="0.65">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3.15" x14ac:dyDescent="0.65">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3.15" x14ac:dyDescent="0.65">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3.15" x14ac:dyDescent="0.65">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3.15" x14ac:dyDescent="0.65">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3.15" x14ac:dyDescent="0.65">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3.15" x14ac:dyDescent="0.65">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3.15" x14ac:dyDescent="0.65">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3.15" x14ac:dyDescent="0.65">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3.15" x14ac:dyDescent="0.65">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3.15" x14ac:dyDescent="0.65">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3.15" x14ac:dyDescent="0.65">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3.15" x14ac:dyDescent="0.65">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3.15" x14ac:dyDescent="0.65">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3.15" x14ac:dyDescent="0.65">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3.15" x14ac:dyDescent="0.65">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3.15" x14ac:dyDescent="0.65">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3.15" x14ac:dyDescent="0.65">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3.15" x14ac:dyDescent="0.65">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3.15" x14ac:dyDescent="0.65">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3.15" x14ac:dyDescent="0.65">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3.15" x14ac:dyDescent="0.65">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3.15" x14ac:dyDescent="0.65">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3.15" x14ac:dyDescent="0.65">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3.15" x14ac:dyDescent="0.65">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3.15" x14ac:dyDescent="0.65">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3.15" x14ac:dyDescent="0.65">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3.15" x14ac:dyDescent="0.65">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3.15" x14ac:dyDescent="0.65">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3.15" x14ac:dyDescent="0.65">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3.15" x14ac:dyDescent="0.65">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3.15" x14ac:dyDescent="0.65">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3.15" x14ac:dyDescent="0.65">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3.15" x14ac:dyDescent="0.65">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3.15" x14ac:dyDescent="0.65">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3.15" x14ac:dyDescent="0.65">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3.15" x14ac:dyDescent="0.65">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3.15" x14ac:dyDescent="0.65">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3.15" x14ac:dyDescent="0.65">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3.15" x14ac:dyDescent="0.65">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3.15" x14ac:dyDescent="0.65">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3.15" x14ac:dyDescent="0.65">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3.15" x14ac:dyDescent="0.65">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3.15" x14ac:dyDescent="0.65">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3.15" x14ac:dyDescent="0.65">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3.15" x14ac:dyDescent="0.65">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3.15" x14ac:dyDescent="0.65">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3.15" x14ac:dyDescent="0.65">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3.15" x14ac:dyDescent="0.65">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3.15" x14ac:dyDescent="0.65">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3.15" x14ac:dyDescent="0.65">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3.15" x14ac:dyDescent="0.65">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3.15" x14ac:dyDescent="0.65">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3.15" x14ac:dyDescent="0.65">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3.15" x14ac:dyDescent="0.65">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3.15" x14ac:dyDescent="0.65">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3.15" x14ac:dyDescent="0.65">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3.15" x14ac:dyDescent="0.65">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3.15" x14ac:dyDescent="0.65">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3.15" x14ac:dyDescent="0.65">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3.15" x14ac:dyDescent="0.65">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3.15" x14ac:dyDescent="0.65">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3.15" x14ac:dyDescent="0.65">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3.15" x14ac:dyDescent="0.65">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3.15" x14ac:dyDescent="0.65">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3.15" x14ac:dyDescent="0.65">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3.15" x14ac:dyDescent="0.65">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3.15" x14ac:dyDescent="0.65">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3.15" x14ac:dyDescent="0.65">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3.15" x14ac:dyDescent="0.65">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3.15" x14ac:dyDescent="0.65">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3.15" x14ac:dyDescent="0.65">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3.15" x14ac:dyDescent="0.65">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3.15" x14ac:dyDescent="0.65">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3.15" x14ac:dyDescent="0.65">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3.15" x14ac:dyDescent="0.65">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3.15" x14ac:dyDescent="0.65">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3.15" x14ac:dyDescent="0.65">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3.15" x14ac:dyDescent="0.65">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3.15" x14ac:dyDescent="0.65">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3.15" x14ac:dyDescent="0.65">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3.15" x14ac:dyDescent="0.65">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3.15" x14ac:dyDescent="0.65">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3.15" x14ac:dyDescent="0.65">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3.15" x14ac:dyDescent="0.65">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3.15" x14ac:dyDescent="0.65">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3.15" x14ac:dyDescent="0.65">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3.15" x14ac:dyDescent="0.65">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3.15" x14ac:dyDescent="0.65">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3.15" x14ac:dyDescent="0.65">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3.15" x14ac:dyDescent="0.65">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3.15" x14ac:dyDescent="0.65">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65">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65">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65">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65">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65">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65">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65">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65">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65">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65">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65">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65">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65">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65">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65">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65">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65">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65">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65">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65">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65">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65">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65">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65">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65">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65">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65">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65">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65">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65">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65">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65">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65">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65">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65">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65">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65">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65">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65">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65">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65">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65">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65">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65">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65">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65">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65">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65">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65">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65">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65">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65">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65">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65">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65">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65">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65">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65">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65">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65">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65">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65">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65">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65">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65">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65">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65">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65">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65">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65">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65">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65">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65">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65">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65">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65">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65">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65">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65">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65">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65">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65">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65">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65">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65">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65">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65">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65">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65">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65">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65">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65">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65">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65">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65">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65">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65">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65">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65">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65">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65">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65">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65">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65">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65">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65">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65">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65">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65">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65">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65">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65">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65">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65">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65">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65">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65">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65">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65">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65">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65">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65">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65">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65">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65">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65">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65">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65">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65">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65">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65">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65">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65">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65">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65">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65">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65">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65">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65">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65">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65">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65">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65">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65">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65">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65">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65">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65">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65">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65">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65">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65">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65">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65">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65">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65">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65">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65">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65">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65">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65">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65">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65">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65">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65">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65">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65">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65">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65">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65">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65">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65">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65">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65">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65">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65">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65">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65">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65">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65">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65">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65">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65">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65">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65">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65">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65">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65">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65">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65">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65">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65">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65">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65">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65">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65">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65">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65">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65">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65">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65">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65">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65">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65">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65">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65">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65">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65">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65">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65">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65">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65">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65">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65">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65">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65">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65">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65">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65">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65">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65">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65">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65">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65">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65">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65">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65">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65">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65">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65">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65">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65">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65">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65">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65">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65">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65">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65">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65">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65">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65">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65">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65">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65">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65">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65">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65">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65">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65">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65">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65">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65">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65">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65">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65">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65">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65">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65">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65">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65">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65">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65">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65">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65">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65">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65">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65">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65">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65">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65">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65">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65">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65">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65">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65">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65">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65">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65">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65">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65">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65">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65">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65">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65">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65">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65">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65">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65">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65">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65">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65">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65">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65">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65">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65">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65">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65">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65">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65">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65">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65">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65">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65">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65">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65">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65">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65">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65">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65">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65">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65">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65">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65">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65">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65">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65">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65">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65">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65">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65">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65">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65">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65">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65">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65">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65">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65">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65">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65">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65">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65">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65">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65">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65">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65">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65">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65">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65">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65">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65">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65">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65">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65">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65">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65">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65">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65">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65">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65">
      <c r="A706">
        <f t="shared" ref="A706:A719" si="288">+A705+1</f>
        <v>708</v>
      </c>
      <c r="B706" s="248"/>
      <c r="C706" s="45"/>
      <c r="D706" t="s">
        <v>932</v>
      </c>
      <c r="E706">
        <v>24</v>
      </c>
      <c r="F706">
        <f t="shared" ref="F706:F719"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65">
      <c r="A707">
        <f t="shared" si="288"/>
        <v>709</v>
      </c>
      <c r="B707" s="248"/>
      <c r="C707" s="45"/>
      <c r="D707" t="s">
        <v>933</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65">
      <c r="A708">
        <f t="shared" si="288"/>
        <v>710</v>
      </c>
      <c r="B708" s="248"/>
      <c r="C708" s="45"/>
      <c r="D708" t="s">
        <v>934</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65">
      <c r="A709">
        <f t="shared" si="288"/>
        <v>711</v>
      </c>
      <c r="B709" s="248"/>
      <c r="C709" s="45"/>
      <c r="D709" t="s">
        <v>935</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65">
      <c r="A710">
        <f t="shared" si="288"/>
        <v>712</v>
      </c>
      <c r="B710" s="248"/>
      <c r="C710" s="45"/>
      <c r="D710" t="s">
        <v>936</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65">
      <c r="A711">
        <f t="shared" si="288"/>
        <v>713</v>
      </c>
      <c r="B711" s="248"/>
      <c r="C711" s="45"/>
      <c r="D711" t="s">
        <v>937</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65">
      <c r="A712">
        <f t="shared" si="288"/>
        <v>714</v>
      </c>
      <c r="B712" s="248"/>
      <c r="C712" s="45"/>
      <c r="D712" t="s">
        <v>938</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65">
      <c r="A713">
        <f t="shared" si="288"/>
        <v>715</v>
      </c>
      <c r="B713" s="248"/>
      <c r="C713" s="45"/>
      <c r="D713" t="s">
        <v>939</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65">
      <c r="A714">
        <f t="shared" si="288"/>
        <v>716</v>
      </c>
      <c r="B714" s="248"/>
      <c r="C714" s="45"/>
      <c r="D714" t="s">
        <v>940</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65">
      <c r="A715">
        <f t="shared" si="288"/>
        <v>717</v>
      </c>
      <c r="B715" s="248"/>
      <c r="C715" s="45"/>
      <c r="D715" t="s">
        <v>941</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65">
      <c r="A716">
        <f t="shared" si="288"/>
        <v>718</v>
      </c>
      <c r="B716" s="248"/>
      <c r="C716" s="45"/>
      <c r="D716" t="s">
        <v>942</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65">
      <c r="A717">
        <f t="shared" si="288"/>
        <v>719</v>
      </c>
      <c r="B717" s="248"/>
      <c r="C717" s="45"/>
      <c r="D717" t="s">
        <v>943</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65">
      <c r="A718">
        <f t="shared" si="288"/>
        <v>720</v>
      </c>
      <c r="B718" s="248"/>
      <c r="C718" s="45"/>
      <c r="D718" t="s">
        <v>944</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65">
      <c r="A719">
        <f t="shared" si="288"/>
        <v>721</v>
      </c>
      <c r="B719" s="248"/>
      <c r="C719" s="45"/>
      <c r="D719" t="s">
        <v>945</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65">
      <c r="B720" s="248"/>
      <c r="C720" s="45"/>
      <c r="G720" s="1"/>
      <c r="H720" s="129"/>
      <c r="I720" s="247"/>
      <c r="J720" s="129"/>
      <c r="K720" s="252"/>
      <c r="L720" s="275"/>
      <c r="M720" s="5"/>
      <c r="N720" s="252"/>
      <c r="O720" s="129"/>
      <c r="P720" s="129"/>
      <c r="Q720" s="6"/>
      <c r="R720" s="276"/>
      <c r="S720" s="238"/>
      <c r="T720" s="253"/>
      <c r="U720" s="278"/>
      <c r="V720" s="5"/>
      <c r="W720" s="27"/>
      <c r="X720" s="253"/>
      <c r="Y720" s="5"/>
      <c r="Z720" s="250"/>
    </row>
    <row r="721" spans="2:26" ht="24" customHeight="1" x14ac:dyDescent="0.65">
      <c r="B721" s="248"/>
      <c r="C721" s="45"/>
      <c r="G721" s="1"/>
      <c r="H721" s="129"/>
      <c r="I721" s="247"/>
      <c r="J721" s="129"/>
      <c r="K721" s="252"/>
      <c r="L721" s="275"/>
      <c r="M721" s="5"/>
      <c r="N721" s="252"/>
      <c r="O721" s="129"/>
      <c r="P721" s="129"/>
      <c r="Q721" s="6"/>
      <c r="R721" s="276"/>
      <c r="S721" s="238"/>
      <c r="T721" s="253"/>
      <c r="U721" s="278"/>
      <c r="V721" s="5"/>
      <c r="W721" s="27"/>
      <c r="X721" s="253"/>
      <c r="Y721" s="5"/>
      <c r="Z721" s="250"/>
    </row>
    <row r="722" spans="2:26" x14ac:dyDescent="0.65">
      <c r="B722" s="248"/>
      <c r="C722" s="45"/>
      <c r="G722" s="1"/>
      <c r="H722" s="128"/>
      <c r="I722" s="285"/>
      <c r="J722" s="128"/>
      <c r="K722" s="286"/>
      <c r="L722" s="287"/>
      <c r="M722" s="285"/>
      <c r="N722" s="286"/>
      <c r="O722" s="128"/>
      <c r="P722" s="285"/>
      <c r="Q722" s="288"/>
      <c r="R722" s="289"/>
      <c r="S722" s="288"/>
      <c r="T722" s="128"/>
      <c r="U722" s="290"/>
      <c r="V722" s="285"/>
      <c r="W722" s="285"/>
      <c r="X722" s="128"/>
      <c r="Y722" s="285"/>
      <c r="Z722" s="128"/>
    </row>
    <row r="723" spans="2:26" ht="7.5" customHeight="1" x14ac:dyDescent="0.65">
      <c r="H723" s="285"/>
      <c r="I723" s="285"/>
      <c r="J723" s="285"/>
      <c r="K723" s="285"/>
      <c r="L723" s="291"/>
      <c r="M723" s="285"/>
      <c r="N723" s="285"/>
      <c r="O723" s="285"/>
      <c r="P723" s="285"/>
      <c r="Q723" s="285"/>
      <c r="R723" s="291"/>
      <c r="S723" s="285"/>
      <c r="T723" s="285"/>
      <c r="U723" s="285"/>
      <c r="V723" s="285"/>
      <c r="W723" s="285"/>
      <c r="X723" s="128"/>
      <c r="Y723" s="285"/>
      <c r="Z723" s="128"/>
    </row>
    <row r="724" spans="2:26" x14ac:dyDescent="0.65">
      <c r="H724" s="285"/>
      <c r="I724" s="285"/>
      <c r="J724" s="285"/>
      <c r="K724" s="285"/>
      <c r="L724" s="291"/>
      <c r="M724" s="285"/>
      <c r="N724" s="285"/>
      <c r="O724" s="285"/>
      <c r="P724" s="285"/>
      <c r="Q724" s="285"/>
      <c r="R724" s="291"/>
      <c r="S724" s="285"/>
      <c r="T724" s="285"/>
      <c r="U724" s="285"/>
      <c r="V724" s="285"/>
      <c r="W724" s="285"/>
      <c r="X724" s="128"/>
      <c r="Y724" s="285"/>
      <c r="Z72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65">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65">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65">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65">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65">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65">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65">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65">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65">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65">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65">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65">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65">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65">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65">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2022-07-01T06:20:14Z</dcterms:modified>
</cp:coreProperties>
</file>