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F:\20220801データ消失\"/>
    </mc:Choice>
  </mc:AlternateContent>
  <xr:revisionPtr revIDLastSave="0" documentId="13_ncr:1_{DAEBECD9-51A4-44D3-98A4-C4712537FA29}"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50" i="5" l="1"/>
  <c r="CT950" i="5"/>
  <c r="CS950" i="5"/>
  <c r="CR950" i="5"/>
  <c r="CQ950" i="5"/>
  <c r="CP950" i="5"/>
  <c r="CO950" i="5"/>
  <c r="CN950" i="5"/>
  <c r="CM950" i="5"/>
  <c r="CL950" i="5"/>
  <c r="CK950" i="5"/>
  <c r="CJ950" i="5"/>
  <c r="CI950" i="5"/>
  <c r="CH950" i="5"/>
  <c r="CG950" i="5"/>
  <c r="CF950" i="5"/>
  <c r="CE950" i="5"/>
  <c r="CD950" i="5"/>
  <c r="CC950" i="5"/>
  <c r="CB950" i="5"/>
  <c r="CA950" i="5"/>
  <c r="BZ950" i="5"/>
  <c r="BY950" i="5"/>
  <c r="BX950" i="5"/>
  <c r="BV950" i="5"/>
  <c r="BW950" i="5" s="1"/>
  <c r="BT950" i="5"/>
  <c r="BS950" i="5"/>
  <c r="BR950" i="5"/>
  <c r="BQ950" i="5"/>
  <c r="BP950" i="5"/>
  <c r="BM950" i="5"/>
  <c r="BO950" i="5" s="1"/>
  <c r="BL950" i="5"/>
  <c r="BI950" i="5"/>
  <c r="BH950" i="5"/>
  <c r="BG950" i="5"/>
  <c r="BF950" i="5"/>
  <c r="BE950" i="5"/>
  <c r="BJ950" i="5" s="1"/>
  <c r="BN950" i="5" s="1"/>
  <c r="BD950" i="5"/>
  <c r="BC950" i="5"/>
  <c r="BA950" i="5"/>
  <c r="AZ950" i="5"/>
  <c r="AX950" i="5"/>
  <c r="AW950" i="5"/>
  <c r="Y950" i="5"/>
  <c r="AE951" i="2"/>
  <c r="AB951" i="2"/>
  <c r="AA951" i="2"/>
  <c r="Z951" i="2"/>
  <c r="Y951" i="2"/>
  <c r="X951" i="2"/>
  <c r="W951" i="2"/>
  <c r="P951" i="2"/>
  <c r="AU950" i="5"/>
  <c r="AS950" i="5"/>
  <c r="AQ950" i="5"/>
  <c r="AO950" i="5"/>
  <c r="AM950" i="5"/>
  <c r="AK950" i="5"/>
  <c r="AI950" i="5"/>
  <c r="AG950" i="5"/>
  <c r="AD950" i="5"/>
  <c r="AE950" i="5" s="1"/>
  <c r="AC950" i="5"/>
  <c r="AB950" i="5"/>
  <c r="AA950" i="5"/>
  <c r="Z950" i="5"/>
  <c r="C950" i="5"/>
  <c r="D950" i="5"/>
  <c r="AJ713" i="7"/>
  <c r="AI713" i="7"/>
  <c r="AG713" i="7"/>
  <c r="J713" i="7"/>
  <c r="B713" i="7" s="1"/>
  <c r="AK713" i="7" s="1"/>
  <c r="AH713" i="7" s="1"/>
  <c r="Y754" i="6"/>
  <c r="Z754" i="6" s="1"/>
  <c r="X754" i="6"/>
  <c r="V754" i="6"/>
  <c r="U754" i="6"/>
  <c r="T754" i="6"/>
  <c r="S754" i="6"/>
  <c r="R754" i="6"/>
  <c r="N754" i="6"/>
  <c r="L754" i="6"/>
  <c r="K754" i="6"/>
  <c r="I754" i="6"/>
  <c r="W754" i="6" s="1"/>
  <c r="F754" i="6"/>
  <c r="A754" i="6"/>
  <c r="AE950" i="2"/>
  <c r="AA950" i="2"/>
  <c r="Z950" i="2"/>
  <c r="X950" i="2"/>
  <c r="W950" i="2"/>
  <c r="P950" i="2"/>
  <c r="CT949" i="5"/>
  <c r="CR949" i="5"/>
  <c r="CL949" i="5"/>
  <c r="CI949" i="5"/>
  <c r="CF949" i="5"/>
  <c r="CE949" i="5"/>
  <c r="CD949" i="5"/>
  <c r="CC949" i="5"/>
  <c r="CB949" i="5"/>
  <c r="CA949" i="5"/>
  <c r="BZ949" i="5"/>
  <c r="BY949" i="5"/>
  <c r="BX949" i="5"/>
  <c r="BV949" i="5"/>
  <c r="BT949" i="5"/>
  <c r="BS949" i="5"/>
  <c r="BR949" i="5"/>
  <c r="BQ949" i="5"/>
  <c r="BM949" i="5"/>
  <c r="BL949" i="5"/>
  <c r="BK949" i="5"/>
  <c r="BH949" i="5"/>
  <c r="BF949" i="5"/>
  <c r="BE949" i="5"/>
  <c r="BJ949" i="5" s="1"/>
  <c r="BN949" i="5" s="1"/>
  <c r="AX949" i="5"/>
  <c r="AU949" i="5"/>
  <c r="AS949" i="5"/>
  <c r="CU949" i="5" s="1"/>
  <c r="AQ949" i="5"/>
  <c r="CS949" i="5" s="1"/>
  <c r="AO949" i="5"/>
  <c r="AM949" i="5"/>
  <c r="AK949" i="5"/>
  <c r="AI949" i="5"/>
  <c r="CM949" i="5" s="1"/>
  <c r="AG949" i="5"/>
  <c r="CK949" i="5" s="1"/>
  <c r="AD949" i="5"/>
  <c r="AC949" i="5"/>
  <c r="AB949" i="5"/>
  <c r="AA949" i="5"/>
  <c r="Z949" i="5"/>
  <c r="CP949" i="5" s="1"/>
  <c r="AJ712" i="7"/>
  <c r="AI712" i="7"/>
  <c r="AG712" i="7"/>
  <c r="J712" i="7"/>
  <c r="B712" i="7" s="1"/>
  <c r="AK712" i="7" s="1"/>
  <c r="Y753" i="6"/>
  <c r="V753" i="6"/>
  <c r="U753" i="6"/>
  <c r="CS948" i="5"/>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AH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BE947" i="5"/>
  <c r="BJ947" i="5" s="1"/>
  <c r="BN947" i="5" s="1"/>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AH708" i="7" s="1"/>
  <c r="Y749" i="6"/>
  <c r="V749" i="6"/>
  <c r="U749" i="6"/>
  <c r="AE945" i="2"/>
  <c r="AA945" i="2"/>
  <c r="Z945" i="2"/>
  <c r="X945" i="2"/>
  <c r="W945" i="2"/>
  <c r="BK950" i="5" l="1"/>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T963" i="5" l="1"/>
  <c r="AV963" i="5"/>
  <c r="AH963" i="5"/>
  <c r="AP963" i="5"/>
  <c r="AJ963" i="5"/>
  <c r="AN963"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62" i="5"/>
  <c r="BE919" i="5"/>
  <c r="BJ919" i="5" s="1"/>
  <c r="BN919" i="5" s="1"/>
  <c r="BE921" i="5"/>
  <c r="BJ921" i="5" s="1"/>
  <c r="BN921" i="5" s="1"/>
  <c r="BK920" i="5"/>
  <c r="CG920" i="5"/>
  <c r="AP961"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56"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56"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52"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62"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62" i="5" l="1"/>
  <c r="CQ889" i="5"/>
  <c r="AJ962" i="5"/>
  <c r="AT962" i="5"/>
  <c r="CK889" i="5"/>
  <c r="CS889" i="5"/>
  <c r="AU956" i="5"/>
  <c r="CJ889" i="5"/>
  <c r="AH962"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61" i="5" l="1"/>
  <c r="AN960"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56"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61" i="5" l="1"/>
  <c r="AT961" i="5"/>
  <c r="AV961" i="5"/>
  <c r="CK858" i="5"/>
  <c r="BV858" i="5"/>
  <c r="AH961"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5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56"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57" i="5"/>
  <c r="AE839" i="2"/>
  <c r="AA839" i="2"/>
  <c r="Z839" i="2"/>
  <c r="X839" i="2"/>
  <c r="W839" i="2"/>
  <c r="P839" i="2"/>
  <c r="O719" i="7"/>
  <c r="G719"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60"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60" i="5" l="1"/>
  <c r="AJ960" i="5"/>
  <c r="AT960" i="5"/>
  <c r="AV958" i="5"/>
  <c r="AV960" i="5"/>
  <c r="CK828" i="5"/>
  <c r="AJ958"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5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59" i="5" l="1"/>
  <c r="AT959" i="5"/>
  <c r="AJ959" i="5"/>
  <c r="AP959" i="5"/>
  <c r="AH959" i="5"/>
  <c r="AV959" i="5"/>
  <c r="CK797" i="5"/>
  <c r="AJ957" i="5"/>
  <c r="AV957"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56" i="5"/>
  <c r="AJ956"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56"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58" i="5"/>
  <c r="AS581" i="5"/>
  <c r="CU581" i="5" s="1"/>
  <c r="AG581" i="5"/>
  <c r="CK581" i="5" s="1"/>
  <c r="X71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1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1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1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55"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55"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56" i="5"/>
  <c r="CL378" i="5" l="1"/>
  <c r="CI378" i="5"/>
  <c r="CE378" i="5"/>
  <c r="CD378" i="5"/>
  <c r="CC378" i="5"/>
  <c r="CB378" i="5"/>
  <c r="CA378" i="5"/>
  <c r="BZ378" i="5"/>
  <c r="BY378" i="5"/>
  <c r="BX378" i="5"/>
  <c r="BT378" i="5"/>
  <c r="BS378" i="5"/>
  <c r="BR378" i="5"/>
  <c r="BQ378" i="5"/>
  <c r="BL378" i="5"/>
  <c r="BM378" i="5"/>
  <c r="BH378" i="5"/>
  <c r="BF378" i="5"/>
  <c r="BB956"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19"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19" i="7"/>
  <c r="AD719" i="7"/>
  <c r="AB719" i="7"/>
  <c r="Y719" i="7"/>
  <c r="N719" i="7"/>
  <c r="E719"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2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5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5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5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5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BI382" i="5"/>
  <c r="BG382" i="5" s="1"/>
  <c r="H304" i="2"/>
  <c r="Y303" i="2"/>
  <c r="M275" i="2"/>
  <c r="AB274" i="2"/>
  <c r="I274" i="2"/>
  <c r="D949" i="5" l="1"/>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19" i="7"/>
  <c r="T719" i="7"/>
  <c r="R719" i="7"/>
  <c r="Z719" i="7"/>
  <c r="AC71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19" i="7"/>
  <c r="AJ371" i="7"/>
  <c r="S719" i="7"/>
  <c r="B371" i="7"/>
  <c r="AK371" i="7" s="1"/>
  <c r="U719"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19" i="7"/>
  <c r="K719" i="7"/>
  <c r="AJ392" i="7"/>
  <c r="I719"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0" i="2" l="1"/>
  <c r="Y949" i="2"/>
  <c r="Y948" i="2"/>
  <c r="Y947" i="2"/>
  <c r="Y946" i="2"/>
  <c r="W549" i="6"/>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I951" i="2" s="1"/>
  <c r="AB945" i="2"/>
  <c r="I945" i="2"/>
  <c r="AB944" i="2"/>
  <c r="I944" i="2"/>
  <c r="AB943" i="2"/>
  <c r="I943" i="2"/>
  <c r="W570" i="6"/>
  <c r="I571" i="6"/>
  <c r="AB950" i="2" l="1"/>
  <c r="I950" i="2"/>
  <c r="AB949" i="2"/>
  <c r="I949" i="2"/>
  <c r="AB948" i="2"/>
  <c r="I948" i="2"/>
  <c r="AB947" i="2"/>
  <c r="I947" i="2"/>
  <c r="AB946" i="2"/>
  <c r="I946" i="2"/>
  <c r="W571" i="6"/>
  <c r="I572" i="6"/>
  <c r="W572" i="6" l="1"/>
  <c r="I573" i="6"/>
  <c r="W573" i="6" l="1"/>
  <c r="I574" i="6"/>
  <c r="W574" i="6" l="1"/>
  <c r="I575" i="6"/>
  <c r="W575" i="6" l="1"/>
  <c r="I576" i="6"/>
  <c r="W576" i="6" l="1"/>
  <c r="I577" i="6"/>
  <c r="F719" i="7"/>
  <c r="AJ536" i="7"/>
  <c r="H719" i="7"/>
  <c r="AI536" i="7"/>
  <c r="B536" i="7"/>
  <c r="AK536" i="7" s="1"/>
  <c r="L719"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19" i="7"/>
  <c r="B573" i="7"/>
  <c r="AK573" i="7" s="1"/>
  <c r="AJ573" i="7"/>
  <c r="B719"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s="1"/>
</calcChain>
</file>

<file path=xl/sharedStrings.xml><?xml version="1.0" encoding="utf-8"?>
<sst xmlns="http://schemas.openxmlformats.org/spreadsheetml/2006/main" count="1295" uniqueCount="968">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</sst>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国家衛健委発表に基づく感染状況!$AE$374:$AE$956</c:f>
              <c:numCache>
                <c:formatCode>m"月"d"日"</c:formatCode>
                <c:ptCount val="58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numCache>
            </c:numRef>
          </c:cat>
          <c:val>
            <c:numRef>
              <c:f>国家衛健委発表に基づく感染状況!$AF$374:$AF$956</c:f>
              <c:numCache>
                <c:formatCode>#,##0_);[Red]\(#,##0\)</c:formatCode>
                <c:ptCount val="58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香港マカオ台湾の患者・海外輸入症例・無症状病原体保有者!$CN$189:$CN$954</c:f>
              <c:numCache>
                <c:formatCode>m"月"d"日"</c:formatCode>
                <c:ptCount val="7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numCache>
            </c:numRef>
          </c:cat>
          <c:val>
            <c:numRef>
              <c:f>香港マカオ台湾の患者・海外輸入症例・無症状病原体保有者!$CO$189:$CO$954</c:f>
              <c:numCache>
                <c:formatCode>General</c:formatCode>
                <c:ptCount val="76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省市別輸入症例数変化!$C$2:$C$716</c:f>
              <c:numCache>
                <c:formatCode>m"月"d"日"</c:formatCode>
                <c:ptCount val="7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numCache>
            </c:numRef>
          </c:cat>
          <c:val>
            <c:numRef>
              <c:f>省市別輸入症例数変化!$D$2:$D$716</c:f>
              <c:numCache>
                <c:formatCode>General</c:formatCode>
                <c:ptCount val="71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省市別輸入症例数変化!$C$2:$C$716</c:f>
              <c:numCache>
                <c:formatCode>m"月"d"日"</c:formatCode>
                <c:ptCount val="7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numCache>
            </c:numRef>
          </c:cat>
          <c:val>
            <c:numRef>
              <c:f>省市別輸入症例数変化!$E$2:$E$716</c:f>
              <c:numCache>
                <c:formatCode>General</c:formatCode>
                <c:ptCount val="71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省市別輸入症例数変化!$C$2:$C$716</c:f>
              <c:numCache>
                <c:formatCode>m"月"d"日"</c:formatCode>
                <c:ptCount val="7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numCache>
            </c:numRef>
          </c:cat>
          <c:val>
            <c:numRef>
              <c:f>省市別輸入症例数変化!$F$2:$F$716</c:f>
              <c:numCache>
                <c:formatCode>General</c:formatCode>
                <c:ptCount val="71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省市別輸入症例数変化!$C$2:$C$716</c:f>
              <c:numCache>
                <c:formatCode>m"月"d"日"</c:formatCode>
                <c:ptCount val="7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numCache>
            </c:numRef>
          </c:cat>
          <c:val>
            <c:numRef>
              <c:f>省市別輸入症例数変化!$G$2:$G$716</c:f>
              <c:numCache>
                <c:formatCode>General</c:formatCode>
                <c:ptCount val="71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省市別輸入症例数変化!$C$2:$C$716</c:f>
              <c:numCache>
                <c:formatCode>m"月"d"日"</c:formatCode>
                <c:ptCount val="7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numCache>
            </c:numRef>
          </c:cat>
          <c:val>
            <c:numRef>
              <c:f>省市別輸入症例数変化!$H$2:$H$716</c:f>
              <c:numCache>
                <c:formatCode>General</c:formatCode>
                <c:ptCount val="71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省市別輸入症例数変化!$C$2:$C$716</c:f>
              <c:numCache>
                <c:formatCode>m"月"d"日"</c:formatCode>
                <c:ptCount val="7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numCache>
            </c:numRef>
          </c:cat>
          <c:val>
            <c:numRef>
              <c:f>省市別輸入症例数変化!$I$2:$I$716</c:f>
              <c:numCache>
                <c:formatCode>General</c:formatCode>
                <c:ptCount val="71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省市別輸入症例数変化!$C$2:$C$716</c:f>
              <c:numCache>
                <c:formatCode>m"月"d"日"</c:formatCode>
                <c:ptCount val="7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numCache>
            </c:numRef>
          </c:cat>
          <c:val>
            <c:numRef>
              <c:f>省市別輸入症例数変化!$J$2:$J$716</c:f>
              <c:numCache>
                <c:formatCode>0_);[Red]\(0\)</c:formatCode>
                <c:ptCount val="71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25336672531333065"/>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香港マカオ台湾の患者・海外輸入症例・無症状病原体保有者!$AX$169:$AX$954</c:f>
              <c:numCache>
                <c:formatCode>m"月"d"日"</c:formatCode>
                <c:ptCount val="78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numCache>
            </c:numRef>
          </c:cat>
          <c:val>
            <c:numRef>
              <c:f>香港マカオ台湾の患者・海外輸入症例・無症状病原体保有者!$AY$169:$AY$954</c:f>
              <c:numCache>
                <c:formatCode>General</c:formatCode>
                <c:ptCount val="78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香港マカオ台湾の患者・海外輸入症例・無症状病原体保有者!$AX$169:$AX$954</c:f>
              <c:numCache>
                <c:formatCode>m"月"d"日"</c:formatCode>
                <c:ptCount val="78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numCache>
            </c:numRef>
          </c:cat>
          <c:val>
            <c:numRef>
              <c:f>香港マカオ台湾の患者・海外輸入症例・無症状病原体保有者!$BB$169:$BB$954</c:f>
              <c:numCache>
                <c:formatCode>General</c:formatCode>
                <c:ptCount val="78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香港マカオ台湾の患者・海外輸入症例・無症状病原体保有者!$AX$169:$AX$954</c:f>
              <c:numCache>
                <c:formatCode>m"月"d"日"</c:formatCode>
                <c:ptCount val="78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numCache>
            </c:numRef>
          </c:cat>
          <c:val>
            <c:numRef>
              <c:f>香港マカオ台湾の患者・海外輸入症例・無症状病原体保有者!$AZ$169:$AZ$954</c:f>
              <c:numCache>
                <c:formatCode>General</c:formatCode>
                <c:ptCount val="78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香港マカオ台湾の患者・海外輸入症例・無症状病原体保有者!$AX$169:$AX$954</c:f>
              <c:numCache>
                <c:formatCode>m"月"d"日"</c:formatCode>
                <c:ptCount val="78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numCache>
            </c:numRef>
          </c:cat>
          <c:val>
            <c:numRef>
              <c:f>香港マカオ台湾の患者・海外輸入症例・無症状病原体保有者!$BC$169:$BC$954</c:f>
              <c:numCache>
                <c:formatCode>General</c:formatCode>
                <c:ptCount val="78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香港マカオ台湾の患者・海外輸入症例・無症状病原体保有者!$CR$485:$CR$954</c:f>
              <c:numCache>
                <c:formatCode>m"月"d"日"</c:formatCode>
                <c:ptCount val="47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numCache>
            </c:numRef>
          </c:cat>
          <c:val>
            <c:numRef>
              <c:f>香港マカオ台湾の患者・海外輸入症例・無症状病原体保有者!$CS$485:$CS$954</c:f>
              <c:numCache>
                <c:formatCode>General</c:formatCode>
                <c:ptCount val="47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香港マカオ台湾の患者・海外輸入症例・無症状病原体保有者!$CR$485:$CR$954</c:f>
              <c:numCache>
                <c:formatCode>m"月"d"日"</c:formatCode>
                <c:ptCount val="47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numCache>
            </c:numRef>
          </c:cat>
          <c:val>
            <c:numRef>
              <c:f>香港マカオ台湾の患者・海外輸入症例・無症状病原体保有者!$CT$485:$CT$954</c:f>
              <c:numCache>
                <c:formatCode>General</c:formatCode>
                <c:ptCount val="47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香港マカオ台湾の患者・海外輸入症例・無症状病原体保有者!$BJ$97:$BJ$953</c:f>
              <c:numCache>
                <c:formatCode>m"月"d"日"</c:formatCode>
                <c:ptCount val="8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numCache>
            </c:numRef>
          </c:cat>
          <c:val>
            <c:numRef>
              <c:f>香港マカオ台湾の患者・海外輸入症例・無症状病原体保有者!$BK$97:$BK$953</c:f>
              <c:numCache>
                <c:formatCode>General</c:formatCode>
                <c:ptCount val="85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香港マカオ台湾の患者・海外輸入症例・無症状病原体保有者!$BJ$97:$BJ$953</c:f>
              <c:numCache>
                <c:formatCode>m"月"d"日"</c:formatCode>
                <c:ptCount val="8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numCache>
            </c:numRef>
          </c:cat>
          <c:val>
            <c:numRef>
              <c:f>香港マカオ台湾の患者・海外輸入症例・無症状病原体保有者!$BL$97:$BL$953</c:f>
              <c:numCache>
                <c:formatCode>General</c:formatCode>
                <c:ptCount val="85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香港マカオ台湾の患者・海外輸入症例・無症状病原体保有者!$CM$29:$CM$954</c:f>
              <c:numCache>
                <c:formatCode>General</c:formatCode>
                <c:ptCount val="92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香港マカオ台湾の患者・海外輸入症例・無症状病原体保有者!$CK$29:$CK$954</c:f>
              <c:numCache>
                <c:formatCode>General</c:formatCode>
                <c:ptCount val="9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香港マカオ台湾の患者・海外輸入症例・無症状病原体保有者!$CJ$29:$CJ$954</c:f>
              <c:numCache>
                <c:formatCode>General</c:formatCode>
                <c:ptCount val="92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香港マカオ台湾の患者・海外輸入症例・無症状病原体保有者!$CK$29:$CK$954</c:f>
              <c:numCache>
                <c:formatCode>General</c:formatCode>
                <c:ptCount val="9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香港マカオ台湾の患者・海外輸入症例・無症状病原体保有者!$CI$29:$CI$954</c15:sqref>
                        </c15:formulaRef>
                      </c:ext>
                    </c:extLst>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extLst>
                      <c:ext uri="{02D57815-91ED-43cb-92C2-25804820EDAC}">
                        <c15:formulaRef>
                          <c15:sqref>香港マカオ台湾の患者・海外輸入症例・無症状病原体保有者!$CJ$29:$CJ$954</c15:sqref>
                        </c15:formulaRef>
                      </c:ext>
                    </c:extLst>
                    <c:numCache>
                      <c:formatCode>General</c:formatCode>
                      <c:ptCount val="92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国家衛健委発表に基づく感染状況!$AE$374:$AE$956</c:f>
              <c:numCache>
                <c:formatCode>m"月"d"日"</c:formatCode>
                <c:ptCount val="58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numCache>
            </c:numRef>
          </c:cat>
          <c:val>
            <c:numRef>
              <c:f>国家衛健委発表に基づく感染状況!$AF$374:$AF$956</c:f>
              <c:numCache>
                <c:formatCode>#,##0_);[Red]\(#,##0\)</c:formatCode>
                <c:ptCount val="58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86756399496969E-2"/>
          <c:y val="2.2434990284059327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省市別輸入症例数変化!$AG$2:$AG$715</c:f>
              <c:numCache>
                <c:formatCode>m"月"d"日"</c:formatCode>
                <c:ptCount val="7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numCache>
            </c:numRef>
          </c:cat>
          <c:val>
            <c:numRef>
              <c:f>省市別輸入症例数変化!$AH$2:$AH$715</c:f>
              <c:numCache>
                <c:formatCode>0_);[Red]\(0\)</c:formatCode>
                <c:ptCount val="71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省市別輸入症例数変化!$AG$2:$AG$715</c:f>
              <c:numCache>
                <c:formatCode>m"月"d"日"</c:formatCode>
                <c:ptCount val="7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numCache>
            </c:numRef>
          </c:cat>
          <c:val>
            <c:numRef>
              <c:f>省市別輸入症例数変化!$AI$2:$AI$715</c:f>
              <c:numCache>
                <c:formatCode>0_);[Red]\(0\)</c:formatCode>
                <c:ptCount val="71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省市別輸入症例数変化!$AG$2:$AG$715</c:f>
              <c:numCache>
                <c:formatCode>m"月"d"日"</c:formatCode>
                <c:ptCount val="7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numCache>
            </c:numRef>
          </c:cat>
          <c:val>
            <c:numRef>
              <c:f>省市別輸入症例数変化!$AJ$2:$AJ$715</c:f>
              <c:numCache>
                <c:formatCode>General</c:formatCode>
                <c:ptCount val="71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香港マカオ台湾の患者・海外輸入症例・無症状病原体保有者!$BR$29:$BR$954</c:f>
              <c:numCache>
                <c:formatCode>General</c:formatCode>
                <c:ptCount val="92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香港マカオ台湾の患者・海外輸入症例・無症状病原体保有者!$BS$29:$BS$954</c:f>
              <c:numCache>
                <c:formatCode>General</c:formatCode>
                <c:ptCount val="9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香港マカオ台湾の患者・海外輸入症例・無症状病原体保有者!$BT$29:$BT$954</c:f>
              <c:numCache>
                <c:formatCode>General</c:formatCode>
                <c:ptCount val="92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香港マカオ台湾の患者・海外輸入症例・無症状病原体保有者!$CP$189:$CP$953</c:f>
              <c:numCache>
                <c:formatCode>m"月"d"日"</c:formatCode>
                <c:ptCount val="7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numCache>
            </c:numRef>
          </c:cat>
          <c:val>
            <c:numRef>
              <c:f>香港マカオ台湾の患者・海外輸入症例・無症状病原体保有者!$CQ$189:$CQ$953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香港マカオ台湾の患者・海外輸入症例・無症状病原体保有者!$CN$189:$CN$954</c:f>
              <c:numCache>
                <c:formatCode>m"月"d"日"</c:formatCode>
                <c:ptCount val="7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numCache>
            </c:numRef>
          </c:cat>
          <c:val>
            <c:numRef>
              <c:f>香港マカオ台湾の患者・海外輸入症例・無症状病原体保有者!$CO$189:$CO$954</c:f>
              <c:numCache>
                <c:formatCode>General</c:formatCode>
                <c:ptCount val="76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香港マカオ台湾の患者・海外輸入症例・無症状病原体保有者!$BJ$97:$BJ$953</c:f>
              <c:numCache>
                <c:formatCode>m"月"d"日"</c:formatCode>
                <c:ptCount val="8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numCache>
            </c:numRef>
          </c:cat>
          <c:val>
            <c:numRef>
              <c:f>香港マカオ台湾の患者・海外輸入症例・無症状病原体保有者!$BL$97:$BL$953</c:f>
              <c:numCache>
                <c:formatCode>General</c:formatCode>
                <c:ptCount val="85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香港マカオ台湾の患者・海外輸入症例・無症状病原体保有者!$BJ$97:$BJ$953</c:f>
              <c:numCache>
                <c:formatCode>m"月"d"日"</c:formatCode>
                <c:ptCount val="8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numCache>
            </c:numRef>
          </c:cat>
          <c:val>
            <c:numRef>
              <c:f>香港マカオ台湾の患者・海外輸入症例・無症状病原体保有者!$BK$97:$BK$953</c:f>
              <c:numCache>
                <c:formatCode>General</c:formatCode>
                <c:ptCount val="85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国家衛健委発表に基づく感染状況!$W$27:$W$956</c:f>
              <c:numCache>
                <c:formatCode>m"月"d"日"</c:formatCode>
                <c:ptCount val="9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numCache>
            </c:numRef>
          </c:cat>
          <c:val>
            <c:numRef>
              <c:f>国家衛健委発表に基づく感染状況!$X$27:$X$956</c:f>
              <c:numCache>
                <c:formatCode>#,##0_);[Red]\(#,##0\)</c:formatCode>
                <c:ptCount val="92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国家衛健委発表に基づく感染状況!$W$27:$W$956</c:f>
              <c:numCache>
                <c:formatCode>m"月"d"日"</c:formatCode>
                <c:ptCount val="9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numCache>
            </c:numRef>
          </c:cat>
          <c:val>
            <c:numRef>
              <c:f>国家衛健委発表に基づく感染状況!$Y$27:$Y$956</c:f>
              <c:numCache>
                <c:formatCode>General</c:formatCode>
                <c:ptCount val="92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1559514743594348"/>
          <c:y val="0.16261102963845583"/>
          <c:w val="0.29794325814226313"/>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香港マカオ台湾の患者・海外輸入症例・無症状病原体保有者!$CP$189:$CP$953</c:f>
              <c:numCache>
                <c:formatCode>m"月"d"日"</c:formatCode>
                <c:ptCount val="7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numCache>
            </c:numRef>
          </c:cat>
          <c:val>
            <c:numRef>
              <c:f>香港マカオ台湾の患者・海外輸入症例・無症状病原体保有者!$CQ$189:$CQ$953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香港マカオ台湾の患者・海外輸入症例・無症状病原体保有者!$CN$189:$CN$954</c:f>
              <c:numCache>
                <c:formatCode>m"月"d"日"</c:formatCode>
                <c:ptCount val="7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numCache>
            </c:numRef>
          </c:cat>
          <c:val>
            <c:numRef>
              <c:f>香港マカオ台湾の患者・海外輸入症例・無症状病原体保有者!$CO$189:$CO$954</c:f>
              <c:numCache>
                <c:formatCode>General</c:formatCode>
                <c:ptCount val="76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国家衛健委発表に基づく感染状況!$W$27:$W$957</c:f>
              <c:numCache>
                <c:formatCode>m"月"d"日"</c:formatCode>
                <c:ptCount val="9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numCache>
            </c:numRef>
          </c:cat>
          <c:val>
            <c:numRef>
              <c:f>国家衛健委発表に基づく感染状況!$X$27:$X$957</c:f>
              <c:numCache>
                <c:formatCode>#,##0_);[Red]\(#,##0\)</c:formatCode>
                <c:ptCount val="9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国家衛健委発表に基づく感染状況!$W$27:$W$957</c:f>
              <c:numCache>
                <c:formatCode>m"月"d"日"</c:formatCode>
                <c:ptCount val="9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numCache>
            </c:numRef>
          </c:cat>
          <c:val>
            <c:numRef>
              <c:f>国家衛健委発表に基づく感染状況!$Y$27:$Y$957</c:f>
              <c:numCache>
                <c:formatCode>General</c:formatCode>
                <c:ptCount val="9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香港マカオ台湾の患者・海外輸入症例・無症状病原体保有者!$BE$70:$BE$954</c:f>
              <c:numCache>
                <c:formatCode>m"月"d"日"</c:formatCode>
                <c:ptCount val="88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numCache>
            </c:numRef>
          </c:cat>
          <c:val>
            <c:numRef>
              <c:f>香港マカオ台湾の患者・海外輸入症例・無症状病原体保有者!$BF$70:$BF$954</c:f>
              <c:numCache>
                <c:formatCode>General</c:formatCode>
                <c:ptCount val="88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香港マカオ台湾の患者・海外輸入症例・無症状病原体保有者!$BE$70:$BE$954</c:f>
              <c:numCache>
                <c:formatCode>m"月"d"日"</c:formatCode>
                <c:ptCount val="88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numCache>
            </c:numRef>
          </c:cat>
          <c:val>
            <c:numRef>
              <c:f>香港マカオ台湾の患者・海外輸入症例・無症状病原体保有者!$BG$70:$BG$954</c:f>
              <c:numCache>
                <c:formatCode>General</c:formatCode>
                <c:ptCount val="88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香港マカオ台湾の患者・海外輸入症例・無症状病原体保有者!$BY$29:$BY$954</c:f>
              <c:numCache>
                <c:formatCode>General</c:formatCode>
                <c:ptCount val="92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香港マカオ台湾の患者・海外輸入症例・無症状病原体保有者!$BZ$29:$BZ$954</c:f>
              <c:numCache>
                <c:formatCode>General</c:formatCode>
                <c:ptCount val="9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香港マカオ台湾の患者・海外輸入症例・無症状病原体保有者!$CA$29:$CA$954</c:f>
              <c:numCache>
                <c:formatCode>General</c:formatCode>
                <c:ptCount val="9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香港マカオ台湾の患者・海外輸入症例・無症状病原体保有者!$CC$29:$CC$954</c:f>
              <c:numCache>
                <c:formatCode>General</c:formatCode>
                <c:ptCount val="92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香港マカオ台湾の患者・海外輸入症例・無症状病原体保有者!$CD$29:$CD$954</c:f>
              <c:numCache>
                <c:formatCode>General</c:formatCode>
                <c:ptCount val="9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香港マカオ台湾の患者・海外輸入症例・無症状病原体保有者!$CE$29:$CE$954</c:f>
              <c:numCache>
                <c:formatCode>General</c:formatCode>
                <c:ptCount val="9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3">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9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香港マカオ台湾の患者・海外輸入症例・無症状病原体保有者!$CM$29:$CM$954</c:f>
              <c:numCache>
                <c:formatCode>General</c:formatCode>
                <c:ptCount val="92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香港マカオ台湾の患者・海外輸入症例・無症状病原体保有者!$CJ$29:$CJ$954</c:f>
              <c:numCache>
                <c:formatCode>General</c:formatCode>
                <c:ptCount val="92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香港マカオ台湾の患者・海外輸入症例・無症状病原体保有者!$CI$29:$CI$954</c:f>
              <c:numCache>
                <c:formatCode>m"月"d"日"</c:formatCode>
                <c:ptCount val="92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numCache>
            </c:numRef>
          </c:cat>
          <c:val>
            <c:numRef>
              <c:f>香港マカオ台湾の患者・海外輸入症例・無症状病原体保有者!$CK$29:$CK$954</c:f>
              <c:numCache>
                <c:formatCode>General</c:formatCode>
                <c:ptCount val="9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香港マカオ台湾の患者・海外輸入症例・無症状病原体保有者!$CP$189:$CP$953</c:f>
              <c:numCache>
                <c:formatCode>m"月"d"日"</c:formatCode>
                <c:ptCount val="7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numCache>
            </c:numRef>
          </c:cat>
          <c:val>
            <c:numRef>
              <c:f>香港マカオ台湾の患者・海外輸入症例・無症状病原体保有者!$CQ$189:$CQ$953</c:f>
              <c:numCache>
                <c:formatCode>General</c:formatCode>
                <c:ptCount val="76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75"/>
  <sheetViews>
    <sheetView zoomScale="115" zoomScaleNormal="115" workbookViewId="0">
      <pane xSplit="2" ySplit="5" topLeftCell="C949" activePane="bottomRight" state="frozen"/>
      <selection pane="topRight" activeCell="C1" sqref="C1"/>
      <selection pane="bottomLeft" activeCell="A8" sqref="A8"/>
      <selection pane="bottomRight" activeCell="C951" sqref="C95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5" t="s">
        <v>78</v>
      </c>
      <c r="D1" s="305"/>
      <c r="E1" s="305"/>
      <c r="F1" s="305"/>
      <c r="G1" s="305"/>
      <c r="H1" s="305"/>
      <c r="I1" s="305"/>
      <c r="J1" s="305"/>
      <c r="K1" s="305"/>
      <c r="L1" s="305"/>
      <c r="M1" s="305"/>
      <c r="N1" s="305"/>
      <c r="O1" s="305"/>
      <c r="P1" s="87"/>
      <c r="Q1" s="87"/>
      <c r="R1" s="87"/>
      <c r="S1" s="87"/>
      <c r="T1" s="87"/>
      <c r="U1" s="86">
        <v>44776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2" t="s">
        <v>72</v>
      </c>
      <c r="D4" s="313"/>
      <c r="E4" s="313"/>
      <c r="F4" s="323"/>
      <c r="G4" s="312" t="s">
        <v>68</v>
      </c>
      <c r="H4" s="313"/>
      <c r="I4" s="318" t="s">
        <v>87</v>
      </c>
      <c r="J4" s="314" t="s">
        <v>71</v>
      </c>
      <c r="K4" s="315"/>
      <c r="L4" s="316" t="s">
        <v>70</v>
      </c>
      <c r="M4" s="317"/>
      <c r="N4" s="306" t="s">
        <v>73</v>
      </c>
      <c r="O4" s="307"/>
      <c r="P4" s="320" t="s">
        <v>92</v>
      </c>
      <c r="Q4" s="321"/>
      <c r="R4" s="320" t="s">
        <v>88</v>
      </c>
      <c r="S4" s="321"/>
      <c r="T4" s="322"/>
      <c r="U4" s="308" t="s">
        <v>75</v>
      </c>
    </row>
    <row r="5" spans="2:21" ht="18.5" customHeight="1" thickBot="1" x14ac:dyDescent="0.6">
      <c r="B5" s="63" t="s">
        <v>76</v>
      </c>
      <c r="C5" s="310" t="s">
        <v>69</v>
      </c>
      <c r="D5" s="311"/>
      <c r="E5" s="92" t="s">
        <v>9</v>
      </c>
      <c r="F5" s="71" t="s">
        <v>86</v>
      </c>
      <c r="G5" s="69" t="s">
        <v>69</v>
      </c>
      <c r="H5" s="70" t="s">
        <v>9</v>
      </c>
      <c r="I5" s="319"/>
      <c r="J5" s="69" t="s">
        <v>69</v>
      </c>
      <c r="K5" s="70" t="s">
        <v>74</v>
      </c>
      <c r="L5" s="69" t="s">
        <v>69</v>
      </c>
      <c r="M5" s="70" t="s">
        <v>9</v>
      </c>
      <c r="N5" s="69" t="s">
        <v>69</v>
      </c>
      <c r="O5" s="71" t="s">
        <v>9</v>
      </c>
      <c r="P5" s="88" t="s">
        <v>105</v>
      </c>
      <c r="Q5" s="71" t="s">
        <v>9</v>
      </c>
      <c r="R5" s="119" t="s">
        <v>90</v>
      </c>
      <c r="S5" s="68" t="s">
        <v>91</v>
      </c>
      <c r="T5" s="68" t="s">
        <v>89</v>
      </c>
      <c r="U5" s="309"/>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+G806-香港マカオ台湾の患者・海外輸入症例・無症状病原体保有者!B953</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+G807-香港マカオ台湾の患者・海外輸入症例・無症状病原体保有者!B954</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+G808-香港マカオ台湾の患者・海外輸入症例・無症状病原体保有者!B955</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+G809-香港マカオ台湾の患者・海外輸入症例・無症状病原体保有者!B956</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+G810-香港マカオ台湾の患者・海外輸入症例・無症状病原体保有者!B957</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+G811-香港マカオ台湾の患者・海外輸入症例・無症状病原体保有者!B958</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v>48</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v>37</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v>53</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v>39</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v>39</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v>16</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v>24</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v>33</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v>37</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v>72</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v>0</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v>0</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v>0</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v>0</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v>0</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v>0</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v>0</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v>0</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v>0</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v>0</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v>0</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v>0</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v>0</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v>0</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v>0</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v>0</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v>0</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v>0</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v>0</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v>0</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v>0</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v>0</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v>0</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v>0</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v>0</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v>0</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v>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v>0</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v>0</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X951"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v>0</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v>0</v>
      </c>
    </row>
    <row r="952" spans="2:32" x14ac:dyDescent="0.55000000000000004">
      <c r="B952" s="220"/>
      <c r="C952" s="48"/>
      <c r="D952" s="84"/>
      <c r="E952" s="110"/>
      <c r="F952" s="57"/>
      <c r="G952" s="48"/>
      <c r="H952" s="89"/>
      <c r="I952" s="89"/>
      <c r="J952" s="48"/>
      <c r="K952" s="56"/>
      <c r="L952" s="48"/>
      <c r="M952" s="89"/>
      <c r="N952" s="48"/>
      <c r="O952" s="89"/>
      <c r="P952" s="111"/>
      <c r="Q952" s="57"/>
      <c r="R952" s="48"/>
      <c r="S952" s="118"/>
      <c r="T952" s="57"/>
      <c r="U952" s="78"/>
      <c r="W952" s="1"/>
      <c r="X952" s="122"/>
      <c r="Z952" s="123"/>
      <c r="AE952" s="1"/>
      <c r="AF952" s="293"/>
    </row>
    <row r="953" spans="2:32" x14ac:dyDescent="0.55000000000000004">
      <c r="B953" s="220"/>
      <c r="C953" s="48"/>
      <c r="D953" s="84"/>
      <c r="E953" s="110"/>
      <c r="F953" s="57"/>
      <c r="G953" s="48"/>
      <c r="H953" s="89"/>
      <c r="I953" s="89"/>
      <c r="J953" s="48"/>
      <c r="K953" s="56"/>
      <c r="L953" s="48"/>
      <c r="M953" s="89"/>
      <c r="N953" s="48"/>
      <c r="O953" s="89"/>
      <c r="P953" s="111"/>
      <c r="Q953" s="57"/>
      <c r="R953" s="48"/>
      <c r="S953" s="118"/>
      <c r="T953" s="57"/>
      <c r="U953" s="78"/>
      <c r="W953" s="1"/>
      <c r="X953" s="122"/>
      <c r="Z953" s="123"/>
      <c r="AE953" s="1"/>
      <c r="AF953" s="293"/>
    </row>
    <row r="954" spans="2:32" x14ac:dyDescent="0.55000000000000004">
      <c r="B954" s="220"/>
      <c r="C954" s="48"/>
      <c r="D954" s="84"/>
      <c r="E954" s="110"/>
      <c r="F954" s="57"/>
      <c r="G954" s="48"/>
      <c r="H954" s="89"/>
      <c r="I954" s="89"/>
      <c r="J954" s="48"/>
      <c r="K954" s="56"/>
      <c r="L954" s="48"/>
      <c r="M954" s="89"/>
      <c r="N954" s="48"/>
      <c r="O954" s="89"/>
      <c r="P954" s="111"/>
      <c r="Q954" s="57"/>
      <c r="R954" s="48"/>
      <c r="S954" s="118"/>
      <c r="T954" s="57"/>
      <c r="U954" s="78"/>
      <c r="W954" s="1"/>
      <c r="X954" s="122"/>
      <c r="Z954" s="123"/>
      <c r="AE954" s="1"/>
      <c r="AF954" s="293"/>
    </row>
    <row r="955" spans="2:32" x14ac:dyDescent="0.55000000000000004">
      <c r="B955" s="220"/>
      <c r="C955" s="48"/>
      <c r="D955" s="84"/>
      <c r="E955" s="110"/>
      <c r="F955" s="57"/>
      <c r="G955" s="48"/>
      <c r="H955" s="89"/>
      <c r="I955" s="89"/>
      <c r="J955" s="48"/>
      <c r="K955" s="56"/>
      <c r="L955" s="48"/>
      <c r="M955" s="89"/>
      <c r="N955" s="48"/>
      <c r="O955" s="89"/>
      <c r="P955" s="111"/>
      <c r="Q955" s="57"/>
      <c r="R955" s="48"/>
      <c r="S955" s="118"/>
      <c r="T955" s="57"/>
      <c r="U955" s="78"/>
      <c r="W955" s="1"/>
      <c r="X955" s="122"/>
      <c r="Z955" s="123"/>
      <c r="AE955" s="1"/>
      <c r="AF955" s="293"/>
    </row>
    <row r="956" spans="2:32" ht="18.5" thickBot="1" x14ac:dyDescent="0.6">
      <c r="B956" s="66"/>
      <c r="C956" s="59"/>
      <c r="D956" s="49"/>
      <c r="E956" s="61"/>
      <c r="F956" s="60"/>
      <c r="G956" s="48"/>
      <c r="H956" s="89"/>
      <c r="I956" s="89"/>
      <c r="J956" s="59"/>
      <c r="K956" s="56"/>
      <c r="L956" s="48"/>
      <c r="M956" s="89"/>
      <c r="N956" s="48"/>
      <c r="O956" s="89"/>
      <c r="P956" s="111"/>
      <c r="Q956" s="60"/>
      <c r="R956" s="48"/>
      <c r="S956" s="60"/>
      <c r="T956" s="60"/>
      <c r="U956" s="78"/>
      <c r="W956" s="1"/>
      <c r="X956" s="122"/>
      <c r="Z956" s="123"/>
      <c r="AE956" s="1"/>
      <c r="AF956" s="293"/>
    </row>
    <row r="957" spans="2:32" ht="9.5" customHeight="1" thickBot="1" x14ac:dyDescent="0.6">
      <c r="B957" s="66"/>
      <c r="C957" s="79"/>
      <c r="D957" s="80"/>
      <c r="E957" s="82"/>
      <c r="F957" s="95"/>
      <c r="G957" s="79"/>
      <c r="H957" s="82"/>
      <c r="I957" s="82"/>
      <c r="J957" s="79"/>
      <c r="K957" s="82"/>
      <c r="L957" s="79"/>
      <c r="M957" s="82"/>
      <c r="N957" s="83"/>
      <c r="O957" s="81"/>
      <c r="P957" s="94"/>
      <c r="Q957" s="95"/>
      <c r="R957" s="120"/>
      <c r="S957" s="95"/>
      <c r="T957" s="95"/>
      <c r="U957" s="67"/>
      <c r="AF957" s="293"/>
    </row>
    <row r="958" spans="2:32" x14ac:dyDescent="0.55000000000000004">
      <c r="M958" s="296">
        <f>SUM(L845:L862)</f>
        <v>503</v>
      </c>
      <c r="AF958" s="293"/>
    </row>
    <row r="959" spans="2:32" ht="13" customHeight="1" x14ac:dyDescent="0.55000000000000004">
      <c r="E959" s="112"/>
      <c r="F959" s="113"/>
      <c r="G959" s="112" t="s">
        <v>80</v>
      </c>
      <c r="H959" s="113"/>
      <c r="I959" s="113"/>
      <c r="J959" s="113"/>
      <c r="U959" s="72"/>
      <c r="AF959" s="293"/>
    </row>
    <row r="960" spans="2:32" ht="13" customHeight="1" x14ac:dyDescent="0.55000000000000004">
      <c r="E960" s="112" t="s">
        <v>98</v>
      </c>
      <c r="F960" s="113"/>
      <c r="G960" s="303" t="s">
        <v>79</v>
      </c>
      <c r="H960" s="304"/>
      <c r="I960" s="112" t="s">
        <v>106</v>
      </c>
      <c r="J960" s="113"/>
      <c r="AF960" s="293"/>
    </row>
    <row r="961" spans="2:32" ht="13" customHeight="1" x14ac:dyDescent="0.55000000000000004">
      <c r="B961" s="129"/>
      <c r="E961" s="114" t="s">
        <v>108</v>
      </c>
      <c r="F961" s="113"/>
      <c r="G961" s="115"/>
      <c r="H961" s="115"/>
      <c r="I961" s="112" t="s">
        <v>107</v>
      </c>
      <c r="J961" s="113"/>
      <c r="AF961" s="293"/>
    </row>
    <row r="962" spans="2:32" ht="18.5" customHeight="1" x14ac:dyDescent="0.55000000000000004">
      <c r="E962" s="112" t="s">
        <v>96</v>
      </c>
      <c r="F962" s="113"/>
      <c r="G962" s="112" t="s">
        <v>97</v>
      </c>
      <c r="H962" s="113"/>
      <c r="I962" s="113"/>
      <c r="J962" s="113"/>
      <c r="AF962" s="293"/>
    </row>
    <row r="963" spans="2:32" ht="13" customHeight="1" x14ac:dyDescent="0.55000000000000004">
      <c r="E963" s="112" t="s">
        <v>98</v>
      </c>
      <c r="F963" s="113"/>
      <c r="G963" s="112" t="s">
        <v>99</v>
      </c>
      <c r="H963" s="113"/>
      <c r="I963" s="113"/>
      <c r="J963" s="113"/>
      <c r="AF963" s="293"/>
    </row>
    <row r="964" spans="2:32" ht="13" customHeight="1" x14ac:dyDescent="0.55000000000000004">
      <c r="E964" s="112" t="s">
        <v>98</v>
      </c>
      <c r="F964" s="113"/>
      <c r="G964" s="112" t="s">
        <v>100</v>
      </c>
      <c r="H964" s="113"/>
      <c r="I964" s="113"/>
      <c r="J964" s="113"/>
      <c r="AF964" s="293"/>
    </row>
    <row r="965" spans="2:32" ht="13" customHeight="1" x14ac:dyDescent="0.55000000000000004">
      <c r="E965" s="112" t="s">
        <v>101</v>
      </c>
      <c r="F965" s="113"/>
      <c r="G965" s="112" t="s">
        <v>102</v>
      </c>
      <c r="H965" s="113"/>
      <c r="I965" s="113"/>
      <c r="J965" s="113"/>
      <c r="AF965" s="293"/>
    </row>
    <row r="966" spans="2:32" ht="13" customHeight="1" x14ac:dyDescent="0.55000000000000004">
      <c r="E966" s="112" t="s">
        <v>103</v>
      </c>
      <c r="F966" s="113"/>
      <c r="G966" s="112" t="s">
        <v>104</v>
      </c>
      <c r="H966" s="113"/>
      <c r="I966" s="113"/>
      <c r="J966" s="113"/>
      <c r="AF966" s="293"/>
    </row>
    <row r="967" spans="2:32" x14ac:dyDescent="0.55000000000000004">
      <c r="AF967" s="293"/>
    </row>
    <row r="968" spans="2:32" x14ac:dyDescent="0.55000000000000004">
      <c r="AF968" s="293"/>
    </row>
    <row r="969" spans="2:32" x14ac:dyDescent="0.55000000000000004">
      <c r="AF969" s="293"/>
    </row>
    <row r="970" spans="2:32" x14ac:dyDescent="0.55000000000000004">
      <c r="AF970" s="293"/>
    </row>
    <row r="971" spans="2:32" x14ac:dyDescent="0.55000000000000004">
      <c r="AF971" s="293"/>
    </row>
    <row r="972" spans="2:32" x14ac:dyDescent="0.55000000000000004">
      <c r="AF972" s="293"/>
    </row>
    <row r="973" spans="2:32" x14ac:dyDescent="0.55000000000000004">
      <c r="AF973" s="293"/>
    </row>
    <row r="974" spans="2:32" x14ac:dyDescent="0.55000000000000004">
      <c r="AF974" s="293"/>
    </row>
    <row r="975" spans="2:32" x14ac:dyDescent="0.55000000000000004">
      <c r="AF975" s="293"/>
    </row>
  </sheetData>
  <mergeCells count="12">
    <mergeCell ref="G960:H96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63"/>
  <sheetViews>
    <sheetView topLeftCell="A6" zoomScaleNormal="100" workbookViewId="0">
      <pane xSplit="1" ySplit="2" topLeftCell="AW947" activePane="bottomRight" state="frozen"/>
      <selection activeCell="A6" sqref="A6"/>
      <selection pane="topRight" activeCell="B6" sqref="B6"/>
      <selection pane="bottomLeft" activeCell="A8" sqref="A8"/>
      <selection pane="bottomRight" activeCell="AZ959" sqref="AZ959"/>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66" t="s">
        <v>130</v>
      </c>
      <c r="C4" s="367"/>
      <c r="D4" s="367"/>
      <c r="E4" s="367"/>
      <c r="F4" s="367"/>
      <c r="G4" s="367"/>
      <c r="H4" s="367"/>
      <c r="I4" s="367"/>
      <c r="J4" s="367"/>
      <c r="K4" s="368"/>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8" t="s">
        <v>76</v>
      </c>
      <c r="B5" s="374" t="s">
        <v>134</v>
      </c>
      <c r="C5" s="372"/>
      <c r="D5" s="372"/>
      <c r="E5" s="372"/>
      <c r="F5" s="375" t="s">
        <v>135</v>
      </c>
      <c r="G5" s="372" t="s">
        <v>131</v>
      </c>
      <c r="H5" s="372"/>
      <c r="I5" s="372"/>
      <c r="J5" s="372" t="s">
        <v>132</v>
      </c>
      <c r="K5" s="373"/>
      <c r="L5" s="325" t="s">
        <v>69</v>
      </c>
      <c r="M5" s="326"/>
      <c r="N5" s="329" t="s">
        <v>9</v>
      </c>
      <c r="O5" s="330"/>
      <c r="P5" s="339" t="s">
        <v>128</v>
      </c>
      <c r="Q5" s="340"/>
      <c r="R5" s="340"/>
      <c r="S5" s="341"/>
      <c r="T5" s="347" t="s">
        <v>88</v>
      </c>
      <c r="U5" s="348"/>
      <c r="V5" s="348"/>
      <c r="W5" s="348"/>
      <c r="X5" s="349"/>
      <c r="Y5" s="130"/>
      <c r="Z5" s="358" t="s">
        <v>76</v>
      </c>
      <c r="AA5" s="360" t="s">
        <v>161</v>
      </c>
      <c r="AB5" s="361"/>
      <c r="AC5" s="362"/>
      <c r="AD5" s="355" t="s">
        <v>142</v>
      </c>
      <c r="AE5" s="356"/>
      <c r="AF5" s="334"/>
      <c r="AG5" s="334"/>
      <c r="AH5" s="334"/>
      <c r="AI5" s="334"/>
      <c r="AJ5" s="357"/>
      <c r="AK5" s="333" t="s">
        <v>143</v>
      </c>
      <c r="AL5" s="334"/>
      <c r="AM5" s="334"/>
      <c r="AN5" s="334"/>
      <c r="AO5" s="334"/>
      <c r="AP5" s="335"/>
      <c r="AQ5" s="333" t="s">
        <v>144</v>
      </c>
      <c r="AR5" s="334"/>
      <c r="AS5" s="334"/>
      <c r="AT5" s="334"/>
      <c r="AU5" s="334"/>
      <c r="AV5" s="345"/>
    </row>
    <row r="6" spans="1:97" ht="28.5" customHeight="1" x14ac:dyDescent="0.55000000000000004">
      <c r="A6" s="358"/>
      <c r="B6" s="377" t="s">
        <v>148</v>
      </c>
      <c r="C6" s="378"/>
      <c r="D6" s="370" t="s">
        <v>86</v>
      </c>
      <c r="E6" s="379" t="s">
        <v>136</v>
      </c>
      <c r="F6" s="376"/>
      <c r="G6" s="370" t="s">
        <v>133</v>
      </c>
      <c r="H6" s="370" t="s">
        <v>9</v>
      </c>
      <c r="I6" s="370" t="s">
        <v>86</v>
      </c>
      <c r="J6" s="370" t="s">
        <v>133</v>
      </c>
      <c r="K6" s="381" t="s">
        <v>9</v>
      </c>
      <c r="L6" s="327"/>
      <c r="M6" s="328"/>
      <c r="N6" s="331"/>
      <c r="O6" s="332"/>
      <c r="P6" s="342"/>
      <c r="Q6" s="343"/>
      <c r="R6" s="343"/>
      <c r="S6" s="344"/>
      <c r="T6" s="350"/>
      <c r="U6" s="351"/>
      <c r="V6" s="351"/>
      <c r="W6" s="351"/>
      <c r="X6" s="352"/>
      <c r="Y6" s="130"/>
      <c r="Z6" s="358"/>
      <c r="AA6" s="363"/>
      <c r="AB6" s="364"/>
      <c r="AC6" s="365"/>
      <c r="AD6" s="353" t="s">
        <v>141</v>
      </c>
      <c r="AE6" s="354"/>
      <c r="AF6" s="337"/>
      <c r="AG6" s="337" t="s">
        <v>140</v>
      </c>
      <c r="AH6" s="337"/>
      <c r="AI6" s="337" t="s">
        <v>132</v>
      </c>
      <c r="AJ6" s="369"/>
      <c r="AK6" s="336" t="s">
        <v>141</v>
      </c>
      <c r="AL6" s="337"/>
      <c r="AM6" s="337" t="s">
        <v>140</v>
      </c>
      <c r="AN6" s="337"/>
      <c r="AO6" s="337" t="s">
        <v>132</v>
      </c>
      <c r="AP6" s="338"/>
      <c r="AQ6" s="336" t="s">
        <v>141</v>
      </c>
      <c r="AR6" s="337"/>
      <c r="AS6" s="337" t="s">
        <v>140</v>
      </c>
      <c r="AT6" s="337"/>
      <c r="AU6" s="337" t="s">
        <v>132</v>
      </c>
      <c r="AV6" s="346"/>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9"/>
      <c r="B7" s="140" t="s">
        <v>133</v>
      </c>
      <c r="C7" s="132" t="s">
        <v>9</v>
      </c>
      <c r="D7" s="371"/>
      <c r="E7" s="380"/>
      <c r="F7" s="371"/>
      <c r="G7" s="371"/>
      <c r="H7" s="371"/>
      <c r="I7" s="371"/>
      <c r="J7" s="371"/>
      <c r="K7" s="38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4" t="s">
        <v>176</v>
      </c>
      <c r="AY7" s="324"/>
      <c r="AZ7" s="324"/>
      <c r="BA7" s="324"/>
      <c r="BB7" s="324"/>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50" si="1275">+BA835+1</f>
        <v>415</v>
      </c>
      <c r="BB839" s="129">
        <v>1</v>
      </c>
      <c r="BC839" s="27">
        <f t="shared" ref="BC839:BC844" si="1276">+BC838+BB839</f>
        <v>1624</v>
      </c>
      <c r="BD839" s="237">
        <f t="shared" ref="BD839:BD950"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50"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50"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BF950" si="2406">+B949</f>
        <v>51</v>
      </c>
      <c r="BG949" s="131">
        <f t="shared" ref="BG949" si="2407">+BI949</f>
        <v>20726</v>
      </c>
      <c r="BH949" s="228">
        <f t="shared" ref="BH949" si="2408">+A949</f>
        <v>44773</v>
      </c>
      <c r="BI949" s="131">
        <f t="shared" ref="BI949" si="2409">+C949</f>
        <v>20726</v>
      </c>
      <c r="BJ949" s="1">
        <f t="shared" ref="BJ949" si="2410">+BE949</f>
        <v>44773</v>
      </c>
      <c r="BK949">
        <f t="shared" ref="BK949:BK950" si="2411">+BM949-BL949</f>
        <v>244</v>
      </c>
      <c r="BL949">
        <f t="shared" ref="BL949:BL950" si="2412">+M949</f>
        <v>65</v>
      </c>
      <c r="BM949">
        <f t="shared" ref="BM949:BM950" si="2413">+L949</f>
        <v>309</v>
      </c>
      <c r="BN949" s="1">
        <f t="shared" ref="BN949" si="2414">+BJ949</f>
        <v>44773</v>
      </c>
      <c r="BO949">
        <f t="shared" ref="BO949" si="2415">+BO945+BM949</f>
        <v>188772</v>
      </c>
      <c r="BP949">
        <f t="shared" ref="BP949" si="2416">+BP945+BL949</f>
        <v>10285</v>
      </c>
      <c r="BQ949" s="178">
        <f t="shared" ref="BQ949" si="2417">+A949</f>
        <v>44773</v>
      </c>
      <c r="BR949">
        <f t="shared" ref="BR949:BR950" si="2418">+AF949</f>
        <v>355897</v>
      </c>
      <c r="BS949">
        <f t="shared" ref="BS949:BS950" si="2419">+AH949</f>
        <v>67730</v>
      </c>
      <c r="BT949">
        <f t="shared" ref="BT949:BT950"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CC950" si="2428">+AR949</f>
        <v>4588185</v>
      </c>
      <c r="CD949">
        <f t="shared" ref="CD949" si="2429">+AT949</f>
        <v>13742</v>
      </c>
      <c r="CE949">
        <f t="shared" ref="CE949:CE950"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1</v>
      </c>
      <c r="AZ950" s="237">
        <f t="shared" ref="AZ950" si="2464">+AZ949+AY950</f>
        <v>2534</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c r="B951" s="239"/>
      <c r="C951" s="153"/>
      <c r="D951" s="295"/>
      <c r="E951" s="146"/>
      <c r="F951" s="146"/>
      <c r="G951" s="146"/>
      <c r="H951" s="134"/>
      <c r="I951" s="146"/>
      <c r="J951" s="134"/>
      <c r="K951" s="42"/>
      <c r="L951" s="145"/>
      <c r="M951" s="239"/>
      <c r="N951" s="134"/>
      <c r="O951" s="134"/>
      <c r="P951" s="146"/>
      <c r="Q951" s="146"/>
      <c r="R951" s="134"/>
      <c r="S951" s="134"/>
      <c r="T951" s="146"/>
      <c r="U951" s="146"/>
      <c r="V951" s="134"/>
      <c r="W951" s="42"/>
      <c r="X951" s="147"/>
      <c r="Y951" s="5"/>
      <c r="Z951" s="75"/>
      <c r="AA951" s="229"/>
      <c r="AB951" s="229"/>
      <c r="AC951" s="230"/>
      <c r="AD951" s="182"/>
      <c r="AE951" s="242"/>
      <c r="AF951" s="154"/>
      <c r="AG951" s="183"/>
      <c r="AH951" s="154"/>
      <c r="AI951" s="183"/>
      <c r="AJ951" s="184"/>
      <c r="AK951" s="185"/>
      <c r="AL951" s="154"/>
      <c r="AM951" s="183"/>
      <c r="AN951" s="154"/>
      <c r="AO951" s="183"/>
      <c r="AP951" s="186"/>
      <c r="AQ951" s="185"/>
      <c r="AR951" s="154"/>
      <c r="AS951" s="183"/>
      <c r="AT951" s="154"/>
      <c r="AU951" s="183"/>
      <c r="AV951" s="187"/>
      <c r="AW951" s="237"/>
      <c r="AX951" s="236"/>
      <c r="AY951" s="6"/>
      <c r="AZ951" s="237"/>
      <c r="BA951" s="237"/>
      <c r="BB951" s="129"/>
      <c r="BC951" s="27"/>
      <c r="BD951" s="237"/>
      <c r="BE951" s="228"/>
      <c r="BF951" s="131"/>
      <c r="BG951" s="131"/>
      <c r="BH951" s="228"/>
      <c r="BI951" s="131"/>
      <c r="BJ951" s="1"/>
      <c r="BN951" s="1"/>
      <c r="BQ951" s="178"/>
      <c r="BX951" s="178"/>
      <c r="CB951" s="178"/>
      <c r="CF951" s="297"/>
      <c r="CI951" s="178"/>
      <c r="CL951" s="178"/>
      <c r="CN951" s="1"/>
      <c r="CO951" s="281"/>
      <c r="CP951" s="1"/>
      <c r="CQ951" s="282"/>
      <c r="CR951" s="178"/>
    </row>
    <row r="952" spans="1:99" ht="18" customHeight="1" x14ac:dyDescent="0.55000000000000004">
      <c r="A952" s="178"/>
      <c r="B952" s="239"/>
      <c r="C952" s="153"/>
      <c r="D952" s="295"/>
      <c r="E952" s="146"/>
      <c r="F952" s="146"/>
      <c r="G952" s="146"/>
      <c r="H952" s="134"/>
      <c r="I952" s="146"/>
      <c r="J952" s="134"/>
      <c r="K952" s="42"/>
      <c r="L952" s="145"/>
      <c r="M952" s="239"/>
      <c r="N952" s="134"/>
      <c r="O952" s="134"/>
      <c r="P952" s="146"/>
      <c r="Q952" s="146"/>
      <c r="R952" s="134"/>
      <c r="S952" s="134"/>
      <c r="T952" s="146"/>
      <c r="U952" s="146"/>
      <c r="V952" s="134"/>
      <c r="W952" s="42"/>
      <c r="X952" s="147"/>
      <c r="Y952" s="5"/>
      <c r="Z952" s="75"/>
      <c r="AA952" s="229"/>
      <c r="AB952" s="229"/>
      <c r="AC952" s="230"/>
      <c r="AD952" s="182"/>
      <c r="AE952" s="242"/>
      <c r="AF952" s="154"/>
      <c r="AG952" s="183"/>
      <c r="AH952" s="154"/>
      <c r="AI952" s="183"/>
      <c r="AJ952" s="184"/>
      <c r="AK952" s="185"/>
      <c r="AL952" s="154"/>
      <c r="AM952" s="183"/>
      <c r="AN952" s="154"/>
      <c r="AO952" s="183"/>
      <c r="AP952" s="186"/>
      <c r="AQ952" s="185"/>
      <c r="AR952" s="154"/>
      <c r="AS952" s="183"/>
      <c r="AT952" s="154"/>
      <c r="AU952" s="183"/>
      <c r="AV952" s="187"/>
      <c r="AW952" s="237"/>
      <c r="AX952" s="236"/>
      <c r="AY952" s="6"/>
      <c r="AZ952" s="237"/>
      <c r="BA952" s="237"/>
      <c r="BB952" s="129"/>
      <c r="BC952" s="27"/>
      <c r="BD952" s="237"/>
      <c r="BE952" s="228"/>
      <c r="BF952" s="131"/>
      <c r="BG952" s="131"/>
      <c r="BH952" s="228"/>
      <c r="BI952" s="131"/>
      <c r="BJ952" s="1"/>
      <c r="BN952" s="1"/>
      <c r="BQ952" s="178"/>
      <c r="BX952" s="178"/>
      <c r="CB952" s="178"/>
      <c r="CE952">
        <f>+AV952</f>
        <v>0</v>
      </c>
      <c r="CF952" s="297"/>
      <c r="CI952" s="178"/>
      <c r="CL952" s="178"/>
      <c r="CN952" s="1"/>
      <c r="CO952" s="281"/>
      <c r="CP952" s="1"/>
      <c r="CQ952" s="282"/>
      <c r="CR952" s="178"/>
    </row>
    <row r="953" spans="1:99" ht="18" customHeight="1" x14ac:dyDescent="0.55000000000000004">
      <c r="A953" s="178"/>
      <c r="B953" s="239"/>
      <c r="C953" s="153"/>
      <c r="D953" s="153"/>
      <c r="E953" s="146"/>
      <c r="F953" s="146"/>
      <c r="G953" s="146"/>
      <c r="H953" s="134"/>
      <c r="I953" s="146"/>
      <c r="J953" s="134"/>
      <c r="K953" s="42"/>
      <c r="L953" s="145"/>
      <c r="M953" s="146"/>
      <c r="N953" s="134"/>
      <c r="O953" s="134"/>
      <c r="P953" s="146"/>
      <c r="Q953" s="146"/>
      <c r="R953" s="134"/>
      <c r="S953" s="134"/>
      <c r="T953" s="146"/>
      <c r="U953" s="146"/>
      <c r="V953" s="134"/>
      <c r="W953" s="42"/>
      <c r="X953" s="147"/>
      <c r="Y953" s="5"/>
      <c r="Z953" s="75"/>
      <c r="AA953" s="229"/>
      <c r="AB953" s="229"/>
      <c r="AC953" s="230"/>
      <c r="AD953" s="182"/>
      <c r="AE953" s="242"/>
      <c r="AF953" s="154"/>
      <c r="AG953" s="183"/>
      <c r="AH953" s="154"/>
      <c r="AI953" s="183"/>
      <c r="AJ953" s="184"/>
      <c r="AK953" s="185"/>
      <c r="AL953" s="154"/>
      <c r="AM953" s="183"/>
      <c r="AN953" s="154"/>
      <c r="AO953" s="183"/>
      <c r="AP953" s="186"/>
      <c r="AQ953" s="185"/>
      <c r="AR953" s="154"/>
      <c r="AS953" s="183"/>
      <c r="AT953" s="154"/>
      <c r="AU953" s="183"/>
      <c r="AV953" s="187"/>
      <c r="AW953" s="237"/>
      <c r="AX953" s="236"/>
      <c r="AY953" s="6"/>
      <c r="AZ953" s="237"/>
      <c r="BA953" s="237"/>
      <c r="BB953" s="129"/>
      <c r="BC953" s="27"/>
      <c r="BD953" s="237"/>
      <c r="BE953" s="228"/>
      <c r="BF953" s="131"/>
      <c r="BG953" s="131"/>
      <c r="BH953" s="228"/>
      <c r="BI953" s="131"/>
      <c r="BJ953" s="1"/>
      <c r="BN953" s="1"/>
      <c r="BQ953" s="178"/>
      <c r="BX953" s="178"/>
      <c r="CB953" s="178"/>
      <c r="CI953" s="178"/>
      <c r="CL953" s="178"/>
      <c r="CN953" s="1"/>
      <c r="CO953" s="281"/>
      <c r="CP953" s="1"/>
      <c r="CQ953" s="282"/>
      <c r="CR953" s="178"/>
    </row>
    <row r="954" spans="1:99" ht="7" customHeight="1" thickBot="1" x14ac:dyDescent="0.6">
      <c r="A954" s="66"/>
      <c r="B954" s="145"/>
      <c r="C954" s="153"/>
      <c r="D954" s="146"/>
      <c r="E954" s="146"/>
      <c r="F954" s="146"/>
      <c r="G954" s="146"/>
      <c r="H954" s="134"/>
      <c r="I954" s="146"/>
      <c r="J954" s="134"/>
      <c r="K954" s="147"/>
      <c r="L954" s="145"/>
      <c r="M954" s="146"/>
      <c r="N954" s="134"/>
      <c r="O954" s="134"/>
      <c r="P954" s="146"/>
      <c r="Q954" s="146"/>
      <c r="R954" s="134"/>
      <c r="S954" s="134"/>
      <c r="T954" s="146"/>
      <c r="U954" s="146"/>
      <c r="V954" s="134"/>
      <c r="W954" s="42"/>
      <c r="X954" s="147"/>
      <c r="Z954" s="66"/>
      <c r="AA954" s="64"/>
      <c r="AB954" s="64"/>
      <c r="AC954" s="64"/>
      <c r="AD954" s="182"/>
      <c r="AE954" s="242"/>
      <c r="AF954" s="154"/>
      <c r="AG954" s="183"/>
      <c r="AH954" s="154"/>
      <c r="AI954" s="183"/>
      <c r="AJ954" s="184"/>
      <c r="AK954" s="185"/>
      <c r="AL954" s="154"/>
      <c r="AM954" s="183"/>
      <c r="AN954" s="154"/>
      <c r="AO954" s="183"/>
      <c r="AP954" s="186"/>
      <c r="AQ954" s="185"/>
      <c r="AR954" s="154"/>
      <c r="AS954" s="183"/>
      <c r="AT954" s="154"/>
      <c r="AU954" s="183"/>
      <c r="AV954" s="187"/>
    </row>
    <row r="955" spans="1:99" x14ac:dyDescent="0.55000000000000004">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AE955">
        <f>SUM(AD443:AD448)</f>
        <v>190</v>
      </c>
      <c r="AY955" s="45" t="s">
        <v>474</v>
      </c>
      <c r="BB955" s="45" t="s">
        <v>473</v>
      </c>
      <c r="BV955">
        <f>SUM(BV442:BV954)</f>
        <v>345424</v>
      </c>
    </row>
    <row r="956" spans="1:99" x14ac:dyDescent="0.55000000000000004">
      <c r="B956">
        <f>SUM(B554:B584)</f>
        <v>832</v>
      </c>
      <c r="AA956" s="298">
        <f>+AA881-AA880</f>
        <v>82409</v>
      </c>
      <c r="AE956">
        <f>SUM(AD797:AD953)</f>
        <v>276453</v>
      </c>
      <c r="AI956" s="258">
        <f>SUM(AI189:AI558)</f>
        <v>205</v>
      </c>
      <c r="AJ956">
        <f>SUM(AI797:AI953)</f>
        <v>8765</v>
      </c>
      <c r="AK956">
        <f>SUM(AK907:AK952)</f>
        <v>708</v>
      </c>
      <c r="AT956" s="45">
        <f>SUM(AU908:AU952)</f>
        <v>3742</v>
      </c>
      <c r="AU956">
        <f>SUM(AU889:AU918)</f>
        <v>4396</v>
      </c>
      <c r="AV956">
        <f>SUM(AU854:AU953)</f>
        <v>8107</v>
      </c>
      <c r="AY956" s="45">
        <f>SUM(AY359:AY413)</f>
        <v>69</v>
      </c>
      <c r="BB956" s="45">
        <f>SUM(BB374:BB413)</f>
        <v>941</v>
      </c>
    </row>
    <row r="957" spans="1:99" x14ac:dyDescent="0.55000000000000004">
      <c r="L957">
        <f>SUM(L97:L956)</f>
        <v>707435</v>
      </c>
      <c r="P957">
        <f>SUM(P97:P956)</f>
        <v>32001</v>
      </c>
      <c r="AD957">
        <f>SUM(AD188:AD194)</f>
        <v>82</v>
      </c>
      <c r="AJ957">
        <f>SUM(AI797:AI827)</f>
        <v>7081</v>
      </c>
      <c r="AV957">
        <f>SUM(AU797:AU827)</f>
        <v>0</v>
      </c>
      <c r="AY957" s="45" t="s">
        <v>685</v>
      </c>
    </row>
    <row r="958" spans="1:99" ht="15" customHeight="1" x14ac:dyDescent="0.55000000000000004">
      <c r="A958" s="129"/>
      <c r="D958">
        <f>SUM(B229:B259)</f>
        <v>435</v>
      </c>
      <c r="Z958" s="129"/>
      <c r="AA958" s="129"/>
      <c r="AB958" s="129"/>
      <c r="AC958" s="129"/>
      <c r="AJ958">
        <f>SUM(AI828:AI857)</f>
        <v>1483</v>
      </c>
      <c r="AV958">
        <f>SUM(AU828:AU857)</f>
        <v>12</v>
      </c>
      <c r="AY958" s="45">
        <f>SUM(AY581:AY954)</f>
        <v>2124</v>
      </c>
    </row>
    <row r="959" spans="1:99" x14ac:dyDescent="0.55000000000000004">
      <c r="AB959" s="45" t="s">
        <v>827</v>
      </c>
      <c r="AD959" s="45">
        <f>SUM(AD810:AD816)</f>
        <v>17671</v>
      </c>
      <c r="AH959" s="5">
        <f>SUM(AD797:AD827)</f>
        <v>206192</v>
      </c>
      <c r="AI959" s="6" t="s">
        <v>949</v>
      </c>
      <c r="AJ959" s="5">
        <f>SUM(AI797:AI827)</f>
        <v>7081</v>
      </c>
      <c r="AN959" s="247">
        <f>SUM(AK797:AK827)</f>
        <v>1</v>
      </c>
      <c r="AO959" s="251" t="s">
        <v>949</v>
      </c>
      <c r="AP959" s="247">
        <f>SUM(AO797:AO827)</f>
        <v>0</v>
      </c>
      <c r="AT959" s="27">
        <f>SUM(AQ797:AQ827)</f>
        <v>2905</v>
      </c>
      <c r="AU959" s="238" t="s">
        <v>949</v>
      </c>
      <c r="AV959" s="27">
        <f>SUM(AU797:AU827)</f>
        <v>0</v>
      </c>
    </row>
    <row r="960" spans="1:99" x14ac:dyDescent="0.55000000000000004">
      <c r="AH960" s="5">
        <f>SUM(AD828:AD857)</f>
        <v>44357</v>
      </c>
      <c r="AI960" s="6" t="s">
        <v>948</v>
      </c>
      <c r="AJ960" s="5">
        <f>SUM(AI828:AI857)</f>
        <v>1483</v>
      </c>
      <c r="AN960" s="247">
        <f>SUM(AK828:AK857)</f>
        <v>0</v>
      </c>
      <c r="AO960" s="251" t="s">
        <v>948</v>
      </c>
      <c r="AP960" s="247">
        <f>SUM(AO828:AO857)</f>
        <v>0</v>
      </c>
      <c r="AT960" s="27">
        <f>SUM(AQ828:AQ857)</f>
        <v>92489</v>
      </c>
      <c r="AU960" s="238" t="s">
        <v>948</v>
      </c>
      <c r="AV960" s="27">
        <f>SUM(AU828:AU857)</f>
        <v>12</v>
      </c>
    </row>
    <row r="961" spans="34:48" x14ac:dyDescent="0.55000000000000004">
      <c r="AH961" s="5">
        <f>SUM(AD858:AD888)</f>
        <v>1728</v>
      </c>
      <c r="AI961" s="6" t="s">
        <v>914</v>
      </c>
      <c r="AJ961" s="5">
        <f>SUM(AI858:AI888)</f>
        <v>70</v>
      </c>
      <c r="AN961" s="247">
        <f>SUM(AK858:AK888)</f>
        <v>1</v>
      </c>
      <c r="AO961" s="251" t="s">
        <v>914</v>
      </c>
      <c r="AP961" s="247">
        <f>SUM(AO858:AO888)</f>
        <v>0</v>
      </c>
      <c r="AT961" s="27">
        <f>SUM(AQ858:AQ888)</f>
        <v>1917100</v>
      </c>
      <c r="AU961" s="238" t="s">
        <v>914</v>
      </c>
      <c r="AV961" s="27">
        <f>SUM(AU858:AU888)</f>
        <v>1390</v>
      </c>
    </row>
    <row r="962" spans="34:48" x14ac:dyDescent="0.55000000000000004">
      <c r="AH962" s="5">
        <f>SUM(AD889:AD918)</f>
        <v>5667</v>
      </c>
      <c r="AI962" s="6" t="s">
        <v>947</v>
      </c>
      <c r="AJ962" s="5">
        <f>SUM(AI889:AI918)</f>
        <v>23</v>
      </c>
      <c r="AN962" s="247">
        <f>SUM(AK889:AK918)</f>
        <v>181</v>
      </c>
      <c r="AO962" s="251" t="s">
        <v>947</v>
      </c>
      <c r="AP962" s="247">
        <f>SUM(AO889:AO918)</f>
        <v>0</v>
      </c>
      <c r="AT962" s="27">
        <f>SUM(AQ889:AQ918)</f>
        <v>1734300</v>
      </c>
      <c r="AU962" s="238" t="s">
        <v>947</v>
      </c>
      <c r="AV962" s="27">
        <f>SUM(AU889:AU918)</f>
        <v>4396</v>
      </c>
    </row>
    <row r="963" spans="34:48" x14ac:dyDescent="0.55000000000000004">
      <c r="AH963" s="5">
        <f>SUM(AD919:AD949)</f>
        <v>17832</v>
      </c>
      <c r="AI963" s="6" t="s">
        <v>966</v>
      </c>
      <c r="AJ963" s="5">
        <f>SUM(AI919:AI949)</f>
        <v>102</v>
      </c>
      <c r="AN963" s="247">
        <f>SUM(AK919:AK949)</f>
        <v>527</v>
      </c>
      <c r="AO963" s="251" t="s">
        <v>966</v>
      </c>
      <c r="AP963" s="247">
        <f>SUM(AO919:AO949)</f>
        <v>6</v>
      </c>
      <c r="AT963" s="27">
        <f>SUM(AQ919:AQ949)</f>
        <v>820902</v>
      </c>
      <c r="AU963" s="238" t="s">
        <v>966</v>
      </c>
      <c r="AV963" s="27">
        <f>SUM(AU919:AU949)</f>
        <v>2276</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24"/>
  <sheetViews>
    <sheetView zoomScale="115" zoomScaleNormal="115" workbookViewId="0">
      <pane xSplit="3" ySplit="1" topLeftCell="D703" activePane="bottomRight" state="frozen"/>
      <selection pane="topRight" activeCell="C1" sqref="C1"/>
      <selection pane="bottomLeft" activeCell="A2" sqref="A2"/>
      <selection pane="bottomRight" activeCell="D713" sqref="D71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8"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8"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8"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8"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8"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8"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8"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8"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8"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8" s="106" customFormat="1" ht="17.5" customHeight="1" x14ac:dyDescent="0.55000000000000004">
      <c r="B714" s="300"/>
      <c r="C714" s="123"/>
      <c r="J714" s="300"/>
      <c r="AF714" s="301"/>
      <c r="AG714" s="123"/>
      <c r="AH714" s="302"/>
      <c r="AI714" s="302"/>
      <c r="AK714" s="302"/>
    </row>
    <row r="715" spans="2:38" ht="17.5" customHeight="1" x14ac:dyDescent="0.55000000000000004">
      <c r="B715" s="264"/>
      <c r="C715" s="1"/>
      <c r="E715" s="292"/>
      <c r="J715" s="264"/>
      <c r="AG715" s="1"/>
      <c r="AH715" s="265"/>
      <c r="AI715" s="265"/>
    </row>
    <row r="716" spans="2:38" x14ac:dyDescent="0.55000000000000004">
      <c r="B716" s="239"/>
      <c r="C716" s="1"/>
      <c r="AG716" s="277">
        <v>1</v>
      </c>
    </row>
    <row r="717" spans="2:38" s="263" customFormat="1" ht="5" customHeight="1" x14ac:dyDescent="0.55000000000000004">
      <c r="B717" s="262"/>
      <c r="C717" s="261"/>
      <c r="AF717" s="5"/>
    </row>
    <row r="718" spans="2:38" ht="5.5" customHeight="1" x14ac:dyDescent="0.55000000000000004">
      <c r="B718" s="255"/>
      <c r="C718" s="1"/>
    </row>
    <row r="719" spans="2:38" x14ac:dyDescent="0.55000000000000004">
      <c r="B719">
        <f>SUM(B2:B718)</f>
        <v>18453</v>
      </c>
      <c r="C719" s="1" t="s">
        <v>348</v>
      </c>
      <c r="D719" s="27">
        <f t="shared" ref="D719:J719" si="215">SUM(D2:D718)</f>
        <v>4422</v>
      </c>
      <c r="E719" s="27">
        <f t="shared" si="215"/>
        <v>4125</v>
      </c>
      <c r="F719" s="27">
        <f t="shared" si="215"/>
        <v>1391</v>
      </c>
      <c r="G719">
        <f t="shared" si="215"/>
        <v>1011</v>
      </c>
      <c r="H719">
        <f t="shared" si="215"/>
        <v>1558</v>
      </c>
      <c r="I719" s="27">
        <f t="shared" si="215"/>
        <v>1544</v>
      </c>
      <c r="J719" s="27">
        <f t="shared" si="215"/>
        <v>4402</v>
      </c>
      <c r="K719">
        <f t="shared" ref="K719:AE719" si="216">SUM(K2:K718)</f>
        <v>654</v>
      </c>
      <c r="L719">
        <f t="shared" si="216"/>
        <v>16</v>
      </c>
      <c r="M719">
        <f t="shared" si="216"/>
        <v>93</v>
      </c>
      <c r="N719">
        <f t="shared" si="216"/>
        <v>109</v>
      </c>
      <c r="O719" s="27">
        <f t="shared" si="216"/>
        <v>452</v>
      </c>
      <c r="P719">
        <f t="shared" si="216"/>
        <v>22</v>
      </c>
      <c r="Q719">
        <f t="shared" si="216"/>
        <v>26</v>
      </c>
      <c r="R719">
        <f t="shared" si="216"/>
        <v>212</v>
      </c>
      <c r="S719">
        <f t="shared" si="216"/>
        <v>57</v>
      </c>
      <c r="T719">
        <f t="shared" si="216"/>
        <v>129</v>
      </c>
      <c r="U719">
        <f t="shared" si="216"/>
        <v>149</v>
      </c>
      <c r="V719">
        <f t="shared" si="216"/>
        <v>240</v>
      </c>
      <c r="W719">
        <f t="shared" si="216"/>
        <v>32</v>
      </c>
      <c r="X719">
        <f t="shared" si="216"/>
        <v>59</v>
      </c>
      <c r="Y719">
        <f t="shared" si="216"/>
        <v>199</v>
      </c>
      <c r="Z719">
        <f t="shared" si="216"/>
        <v>201</v>
      </c>
      <c r="AA719">
        <f t="shared" si="216"/>
        <v>1</v>
      </c>
      <c r="AB719">
        <f t="shared" si="216"/>
        <v>437</v>
      </c>
      <c r="AC719">
        <f t="shared" si="216"/>
        <v>76</v>
      </c>
      <c r="AD719">
        <f t="shared" si="216"/>
        <v>645</v>
      </c>
      <c r="AE719">
        <f t="shared" si="216"/>
        <v>593</v>
      </c>
      <c r="AL719" s="265"/>
    </row>
    <row r="720" spans="2:38" x14ac:dyDescent="0.55000000000000004">
      <c r="C720" s="1"/>
    </row>
    <row r="721" spans="2:11" ht="5" customHeight="1" x14ac:dyDescent="0.55000000000000004">
      <c r="C721" s="1"/>
    </row>
    <row r="724" spans="2:11" x14ac:dyDescent="0.55000000000000004">
      <c r="B724" s="239"/>
      <c r="K72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 zoomScale="70" zoomScaleNormal="70" workbookViewId="0">
      <selection activeCell="L26" sqref="L2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59"/>
  <sheetViews>
    <sheetView topLeftCell="A2" workbookViewId="0">
      <pane xSplit="2" ySplit="2" topLeftCell="C745" activePane="bottomRight" state="frozen"/>
      <selection activeCell="O24" sqref="O24"/>
      <selection pane="topRight" activeCell="O24" sqref="O24"/>
      <selection pane="bottomLeft" activeCell="O24" sqref="O24"/>
      <selection pane="bottomRight" activeCell="G755" sqref="G75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54" si="288">+A705+1</f>
        <v>708</v>
      </c>
      <c r="B706" s="248"/>
      <c r="C706" s="45"/>
      <c r="D706" t="s">
        <v>930</v>
      </c>
      <c r="E706">
        <v>24</v>
      </c>
      <c r="F706">
        <f t="shared" ref="F706:F754"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B755" s="248"/>
      <c r="C755" s="45"/>
      <c r="G755" s="1"/>
      <c r="H755" s="129"/>
      <c r="I755" s="247"/>
      <c r="J755" s="129"/>
      <c r="K755" s="252"/>
      <c r="L755" s="275"/>
      <c r="M755" s="5"/>
      <c r="N755" s="252"/>
      <c r="O755" s="129"/>
      <c r="P755" s="129"/>
      <c r="Q755" s="6"/>
      <c r="R755" s="276"/>
      <c r="S755" s="238"/>
      <c r="T755" s="253"/>
      <c r="U755" s="278"/>
      <c r="V755" s="5"/>
      <c r="W755" s="27"/>
      <c r="X755" s="253"/>
      <c r="Y755" s="5"/>
      <c r="Z755" s="250"/>
    </row>
    <row r="756" spans="1:26" ht="24" customHeight="1" x14ac:dyDescent="0.55000000000000004">
      <c r="B756" s="248"/>
      <c r="C756" s="45"/>
      <c r="G756" s="1"/>
      <c r="H756" s="129"/>
      <c r="I756" s="247"/>
      <c r="J756" s="129"/>
      <c r="K756" s="252"/>
      <c r="L756" s="275"/>
      <c r="M756" s="5"/>
      <c r="N756" s="252"/>
      <c r="O756" s="129"/>
      <c r="P756" s="129"/>
      <c r="Q756" s="6"/>
      <c r="R756" s="276"/>
      <c r="S756" s="238"/>
      <c r="T756" s="253"/>
      <c r="U756" s="278"/>
      <c r="V756" s="5"/>
      <c r="W756" s="27"/>
      <c r="X756" s="253"/>
      <c r="Y756" s="5"/>
      <c r="Z756" s="250"/>
    </row>
    <row r="757" spans="1:26" x14ac:dyDescent="0.55000000000000004">
      <c r="B757" s="248"/>
      <c r="C757" s="45"/>
      <c r="G757" s="1"/>
      <c r="H757" s="128"/>
      <c r="I757" s="285"/>
      <c r="J757" s="128"/>
      <c r="K757" s="286"/>
      <c r="L757" s="287"/>
      <c r="M757" s="285"/>
      <c r="N757" s="286"/>
      <c r="O757" s="128"/>
      <c r="P757" s="285"/>
      <c r="Q757" s="288"/>
      <c r="R757" s="289"/>
      <c r="S757" s="288"/>
      <c r="T757" s="128"/>
      <c r="U757" s="290"/>
      <c r="V757" s="285"/>
      <c r="W757" s="285"/>
      <c r="X757" s="128"/>
      <c r="Y757" s="285"/>
      <c r="Z757" s="128"/>
    </row>
    <row r="758" spans="1:26" ht="7.5" customHeight="1" x14ac:dyDescent="0.55000000000000004">
      <c r="H758" s="285"/>
      <c r="I758" s="285"/>
      <c r="J758" s="285"/>
      <c r="K758" s="285"/>
      <c r="L758" s="291"/>
      <c r="M758" s="285"/>
      <c r="N758" s="285"/>
      <c r="O758" s="285"/>
      <c r="P758" s="285"/>
      <c r="Q758" s="285"/>
      <c r="R758" s="291"/>
      <c r="S758" s="285"/>
      <c r="T758" s="285"/>
      <c r="U758" s="285"/>
      <c r="V758" s="285"/>
      <c r="W758" s="285"/>
      <c r="X758" s="128"/>
      <c r="Y758" s="285"/>
      <c r="Z758" s="128"/>
    </row>
    <row r="759" spans="1:26" x14ac:dyDescent="0.55000000000000004">
      <c r="H759" s="285"/>
      <c r="I759" s="285"/>
      <c r="J759" s="285"/>
      <c r="K759" s="285"/>
      <c r="L759" s="291"/>
      <c r="M759" s="285"/>
      <c r="N759" s="285"/>
      <c r="O759" s="285"/>
      <c r="P759" s="285"/>
      <c r="Q759" s="285"/>
      <c r="R759" s="291"/>
      <c r="S759" s="285"/>
      <c r="T759" s="285"/>
      <c r="U759" s="285"/>
      <c r="V759" s="285"/>
      <c r="W759" s="285"/>
      <c r="X759" s="128"/>
      <c r="Y759" s="285"/>
      <c r="Z75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3" t="s">
        <v>2</v>
      </c>
      <c r="C4" s="38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3" t="s">
        <v>38</v>
      </c>
      <c r="CI4" s="383"/>
      <c r="CJ4" s="383"/>
      <c r="CK4" s="383"/>
      <c r="CL4" s="383"/>
    </row>
    <row r="5" spans="2:90" x14ac:dyDescent="0.55000000000000004">
      <c r="B5" t="s">
        <v>3</v>
      </c>
      <c r="C5" t="s">
        <v>1</v>
      </c>
      <c r="D5" s="383" t="s">
        <v>4</v>
      </c>
      <c r="E5" s="38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2022-08-03T08:37:14Z</dcterms:modified>
</cp:coreProperties>
</file>