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957EB598-21D6-48FD-904B-ED5E63660C5A}"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X994" i="2" l="1"/>
  <c r="Y992" i="5"/>
  <c r="AF993" i="2"/>
  <c r="AE993" i="2"/>
  <c r="AB993" i="2"/>
  <c r="AA993" i="2"/>
  <c r="Z993" i="2"/>
  <c r="X993" i="2"/>
  <c r="W993" i="2"/>
  <c r="P993" i="2"/>
  <c r="O993" i="2"/>
  <c r="M993" i="2"/>
  <c r="K993" i="2"/>
  <c r="H993" i="2"/>
  <c r="Y993" i="2" s="1"/>
  <c r="CU992" i="5"/>
  <c r="CR992" i="5"/>
  <c r="CP992" i="5"/>
  <c r="CN992" i="5"/>
  <c r="CL992" i="5"/>
  <c r="CI992" i="5"/>
  <c r="CF992" i="5"/>
  <c r="CE992" i="5"/>
  <c r="CD992" i="5"/>
  <c r="CC992" i="5"/>
  <c r="CB992" i="5"/>
  <c r="CA992" i="5"/>
  <c r="BZ992" i="5"/>
  <c r="BY992" i="5"/>
  <c r="BX992" i="5"/>
  <c r="BV992" i="5"/>
  <c r="BW992" i="5" s="1"/>
  <c r="BT992" i="5"/>
  <c r="BS992" i="5"/>
  <c r="BR992" i="5"/>
  <c r="BQ992" i="5"/>
  <c r="BO992" i="5"/>
  <c r="BM992" i="5"/>
  <c r="BL992" i="5"/>
  <c r="BP992" i="5" s="1"/>
  <c r="BK992" i="5"/>
  <c r="BJ992" i="5"/>
  <c r="BN992" i="5" s="1"/>
  <c r="BH992" i="5"/>
  <c r="BF992" i="5"/>
  <c r="BE992" i="5"/>
  <c r="BD992" i="5"/>
  <c r="BC992" i="5"/>
  <c r="BA992" i="5"/>
  <c r="AZ992" i="5"/>
  <c r="AX992" i="5"/>
  <c r="AW992" i="5"/>
  <c r="AU992" i="5"/>
  <c r="CH992" i="5" s="1"/>
  <c r="AS992" i="5"/>
  <c r="AQ992" i="5"/>
  <c r="CG992" i="5" s="1"/>
  <c r="AO992" i="5"/>
  <c r="AM992" i="5"/>
  <c r="AK992" i="5"/>
  <c r="AI992" i="5"/>
  <c r="CQ992" i="5" s="1"/>
  <c r="AG992" i="5"/>
  <c r="CK992" i="5" s="1"/>
  <c r="AD992" i="5"/>
  <c r="AE992" i="5" s="1"/>
  <c r="AC992" i="5"/>
  <c r="AB992" i="5"/>
  <c r="AA992" i="5"/>
  <c r="Z992" i="5"/>
  <c r="C992" i="5"/>
  <c r="D992" i="5" s="1"/>
  <c r="AK755" i="7"/>
  <c r="AJ755" i="7"/>
  <c r="AH755" i="7"/>
  <c r="J755" i="7"/>
  <c r="B755" i="7" s="1"/>
  <c r="AL755" i="7" s="1"/>
  <c r="Y796" i="6"/>
  <c r="Z796" i="6" s="1"/>
  <c r="V796" i="6"/>
  <c r="X796" i="6" s="1"/>
  <c r="U796" i="6"/>
  <c r="T796" i="6"/>
  <c r="S796" i="6"/>
  <c r="R796" i="6"/>
  <c r="N796" i="6"/>
  <c r="L796" i="6"/>
  <c r="K796" i="6"/>
  <c r="I796" i="6"/>
  <c r="W796" i="6" s="1"/>
  <c r="F796" i="6"/>
  <c r="A796" i="6"/>
  <c r="CR991" i="5"/>
  <c r="CL991" i="5"/>
  <c r="CI991" i="5"/>
  <c r="CF991" i="5"/>
  <c r="CE991" i="5"/>
  <c r="CD991" i="5"/>
  <c r="CC991" i="5"/>
  <c r="CB991" i="5"/>
  <c r="CA991" i="5"/>
  <c r="BZ991" i="5"/>
  <c r="BY991" i="5"/>
  <c r="BX991" i="5"/>
  <c r="BT991" i="5"/>
  <c r="BS991" i="5"/>
  <c r="BR991" i="5"/>
  <c r="BQ991" i="5"/>
  <c r="BM991" i="5"/>
  <c r="BL991" i="5"/>
  <c r="BH991" i="5"/>
  <c r="BF991" i="5"/>
  <c r="BE991" i="5"/>
  <c r="BJ991" i="5" s="1"/>
  <c r="BN991" i="5" s="1"/>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F992" i="2"/>
  <c r="AE992" i="2"/>
  <c r="AA992" i="2"/>
  <c r="Z992" i="2"/>
  <c r="X992" i="2"/>
  <c r="W992" i="2"/>
  <c r="P992" i="2"/>
  <c r="AF991"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F990" i="2"/>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F989" i="2"/>
  <c r="AE989" i="2"/>
  <c r="AA989" i="2"/>
  <c r="Z989" i="2"/>
  <c r="X989" i="2"/>
  <c r="W989" i="2"/>
  <c r="P989" i="2"/>
  <c r="AK751" i="7"/>
  <c r="AJ751" i="7"/>
  <c r="AH751" i="7"/>
  <c r="J751" i="7"/>
  <c r="B751" i="7" s="1"/>
  <c r="AL751" i="7" s="1"/>
  <c r="Y792" i="6"/>
  <c r="V792" i="6"/>
  <c r="U792" i="6"/>
  <c r="AF988" i="2"/>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7" i="2"/>
  <c r="AF980" i="2"/>
  <c r="AF981" i="2"/>
  <c r="AF982" i="2"/>
  <c r="AF983" i="2"/>
  <c r="AF984" i="2"/>
  <c r="AF985" i="2"/>
  <c r="AF986"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AI755" i="7" l="1"/>
  <c r="BI992" i="5"/>
  <c r="BG992" i="5" s="1"/>
  <c r="CT992" i="5"/>
  <c r="CS992" i="5"/>
  <c r="CM992" i="5"/>
  <c r="CO992" i="5"/>
  <c r="CJ992" i="5"/>
  <c r="I993" i="2"/>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06" i="5" l="1"/>
  <c r="AP1006" i="5"/>
  <c r="AH1006" i="5"/>
  <c r="CG950" i="5"/>
  <c r="AT1006" i="5"/>
  <c r="CH950" i="5"/>
  <c r="AV1006" i="5"/>
  <c r="CM950" i="5"/>
  <c r="AJ1006"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05" i="5" l="1"/>
  <c r="AT1005" i="5"/>
  <c r="AV1005" i="5"/>
  <c r="AP1005" i="5"/>
  <c r="AJ1005" i="5"/>
  <c r="AN1005"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04" i="5"/>
  <c r="BE919" i="5"/>
  <c r="BJ919" i="5" s="1"/>
  <c r="BN919" i="5" s="1"/>
  <c r="BE921" i="5"/>
  <c r="BJ921" i="5" s="1"/>
  <c r="BN921" i="5" s="1"/>
  <c r="BK920" i="5"/>
  <c r="CG920" i="5"/>
  <c r="AP1003"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99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98"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994"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04"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04" i="5" l="1"/>
  <c r="CQ889" i="5"/>
  <c r="AJ1004" i="5"/>
  <c r="AT1004" i="5"/>
  <c r="CK889" i="5"/>
  <c r="CS889" i="5"/>
  <c r="AU998" i="5"/>
  <c r="CJ889" i="5"/>
  <c r="AH1004"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03" i="5" l="1"/>
  <c r="AN1002"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98"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03" i="5" l="1"/>
  <c r="AT1003" i="5"/>
  <c r="AV1003" i="5"/>
  <c r="CK858" i="5"/>
  <c r="BV858" i="5"/>
  <c r="AH1003"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99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998"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999" i="5"/>
  <c r="AE839" i="2"/>
  <c r="AA839" i="2"/>
  <c r="Z839" i="2"/>
  <c r="X839" i="2"/>
  <c r="W839" i="2"/>
  <c r="P839" i="2"/>
  <c r="O762" i="7"/>
  <c r="G762"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02"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02" i="5" l="1"/>
  <c r="AJ1002" i="5"/>
  <c r="AT1002" i="5"/>
  <c r="AV1000" i="5"/>
  <c r="AV1002" i="5"/>
  <c r="CK828" i="5"/>
  <c r="AJ1000"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01"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01" i="5" l="1"/>
  <c r="AT1001" i="5"/>
  <c r="AJ1001" i="5"/>
  <c r="AP1001" i="5"/>
  <c r="AH1001" i="5"/>
  <c r="AV1001" i="5"/>
  <c r="CK797" i="5"/>
  <c r="AJ999" i="5"/>
  <c r="AV999"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98" i="5"/>
  <c r="AJ998"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998"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00" i="5"/>
  <c r="AS581" i="5"/>
  <c r="CU581" i="5" s="1"/>
  <c r="AG581" i="5"/>
  <c r="CK581" i="5" s="1"/>
  <c r="X762"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62"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62"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62"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997"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97"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998" i="5"/>
  <c r="CL378" i="5" l="1"/>
  <c r="CI378" i="5"/>
  <c r="CE378" i="5"/>
  <c r="CD378" i="5"/>
  <c r="CC378" i="5"/>
  <c r="CB378" i="5"/>
  <c r="CA378" i="5"/>
  <c r="BZ378" i="5"/>
  <c r="BY378" i="5"/>
  <c r="BX378" i="5"/>
  <c r="BT378" i="5"/>
  <c r="BS378" i="5"/>
  <c r="BR378" i="5"/>
  <c r="BQ378" i="5"/>
  <c r="BL378" i="5"/>
  <c r="BM378" i="5"/>
  <c r="BH378" i="5"/>
  <c r="BF378" i="5"/>
  <c r="BB998"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AI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BK318" i="5" l="1"/>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62"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62" i="7"/>
  <c r="AD762" i="7"/>
  <c r="AB762" i="7"/>
  <c r="Y762" i="7"/>
  <c r="N762" i="7"/>
  <c r="E762"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67"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00"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98"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99"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99"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91" i="5" l="1"/>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62" i="7"/>
  <c r="T762" i="7"/>
  <c r="R762" i="7"/>
  <c r="Z762" i="7"/>
  <c r="AC76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62" i="7"/>
  <c r="AK371" i="7"/>
  <c r="S762" i="7"/>
  <c r="B371" i="7"/>
  <c r="AL371" i="7" s="1"/>
  <c r="U762"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62" i="7"/>
  <c r="K762" i="7"/>
  <c r="AK392" i="7"/>
  <c r="I762"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2" i="2" l="1"/>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62" i="7"/>
  <c r="AK536" i="7"/>
  <c r="H762" i="7"/>
  <c r="AJ536" i="7"/>
  <c r="B536" i="7"/>
  <c r="AL536" i="7" s="1"/>
  <c r="L762" i="7"/>
  <c r="AB992" i="2" l="1"/>
  <c r="I992" i="2"/>
  <c r="AB991" i="2"/>
  <c r="I991" i="2"/>
  <c r="AB990" i="2"/>
  <c r="I990" i="2"/>
  <c r="AB989" i="2"/>
  <c r="I989" i="2"/>
  <c r="AB988" i="2"/>
  <c r="I988" i="2"/>
  <c r="AB987" i="2"/>
  <c r="I987" i="2"/>
  <c r="AB986" i="2"/>
  <c r="I986" i="2"/>
  <c r="AB985" i="2"/>
  <c r="I985" i="2"/>
  <c r="AI536" i="7"/>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62" i="7"/>
  <c r="B573" i="7"/>
  <c r="AL573" i="7" s="1"/>
  <c r="AK573" i="7"/>
  <c r="B762"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s="1"/>
</calcChain>
</file>

<file path=xl/sharedStrings.xml><?xml version="1.0" encoding="utf-8"?>
<sst xmlns="http://schemas.openxmlformats.org/spreadsheetml/2006/main" count="1343" uniqueCount="979">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</sst>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国家衛健委発表に基づく感染状況!$AE$374:$AE$997</c:f>
              <c:numCache>
                <c:formatCode>m"月"d"日"</c:formatCode>
                <c:ptCount val="62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numCache>
            </c:numRef>
          </c:cat>
          <c:val>
            <c:numRef>
              <c:f>国家衛健委発表に基づく感染状況!$AF$374:$AF$997</c:f>
              <c:numCache>
                <c:formatCode>#,##0_);[Red]\(#,##0\)</c:formatCode>
                <c:ptCount val="62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226</c:v>
                </c:pt>
                <c:pt idx="619">
                  <c:v>242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香港マカオ台湾の患者・海外輸入症例・無症状病原体保有者!$CN$189:$CN$996</c:f>
              <c:numCache>
                <c:formatCode>m"月"d"日"</c:formatCode>
                <c:ptCount val="8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numCache>
            </c:numRef>
          </c:cat>
          <c:val>
            <c:numRef>
              <c:f>香港マカオ台湾の患者・海外輸入症例・無症状病原体保有者!$CO$189:$CO$996</c:f>
              <c:numCache>
                <c:formatCode>General</c:formatCode>
                <c:ptCount val="80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省市別輸入症例数変化!$C$2:$C$759</c:f>
              <c:numCache>
                <c:formatCode>m"月"d"日"</c:formatCode>
                <c:ptCount val="7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numCache>
            </c:numRef>
          </c:cat>
          <c:val>
            <c:numRef>
              <c:f>省市別輸入症例数変化!$D$2:$D$759</c:f>
              <c:numCache>
                <c:formatCode>General</c:formatCode>
                <c:ptCount val="75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省市別輸入症例数変化!$C$2:$C$759</c:f>
              <c:numCache>
                <c:formatCode>m"月"d"日"</c:formatCode>
                <c:ptCount val="7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numCache>
            </c:numRef>
          </c:cat>
          <c:val>
            <c:numRef>
              <c:f>省市別輸入症例数変化!$E$2:$E$759</c:f>
              <c:numCache>
                <c:formatCode>General</c:formatCode>
                <c:ptCount val="75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省市別輸入症例数変化!$C$2:$C$759</c:f>
              <c:numCache>
                <c:formatCode>m"月"d"日"</c:formatCode>
                <c:ptCount val="7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numCache>
            </c:numRef>
          </c:cat>
          <c:val>
            <c:numRef>
              <c:f>省市別輸入症例数変化!$F$2:$F$759</c:f>
              <c:numCache>
                <c:formatCode>General</c:formatCode>
                <c:ptCount val="75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省市別輸入症例数変化!$C$2:$C$759</c:f>
              <c:numCache>
                <c:formatCode>m"月"d"日"</c:formatCode>
                <c:ptCount val="7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numCache>
            </c:numRef>
          </c:cat>
          <c:val>
            <c:numRef>
              <c:f>省市別輸入症例数変化!$G$2:$G$759</c:f>
              <c:numCache>
                <c:formatCode>General</c:formatCode>
                <c:ptCount val="75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省市別輸入症例数変化!$C$2:$C$759</c:f>
              <c:numCache>
                <c:formatCode>m"月"d"日"</c:formatCode>
                <c:ptCount val="7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numCache>
            </c:numRef>
          </c:cat>
          <c:val>
            <c:numRef>
              <c:f>省市別輸入症例数変化!$H$2:$H$759</c:f>
              <c:numCache>
                <c:formatCode>General</c:formatCode>
                <c:ptCount val="75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省市別輸入症例数変化!$C$2:$C$759</c:f>
              <c:numCache>
                <c:formatCode>m"月"d"日"</c:formatCode>
                <c:ptCount val="7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numCache>
            </c:numRef>
          </c:cat>
          <c:val>
            <c:numRef>
              <c:f>省市別輸入症例数変化!$I$2:$I$759</c:f>
              <c:numCache>
                <c:formatCode>General</c:formatCode>
                <c:ptCount val="75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省市別輸入症例数変化!$C$2:$C$759</c:f>
              <c:numCache>
                <c:formatCode>m"月"d"日"</c:formatCode>
                <c:ptCount val="7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numCache>
            </c:numRef>
          </c:cat>
          <c:val>
            <c:numRef>
              <c:f>省市別輸入症例数変化!$J$2:$J$759</c:f>
              <c:numCache>
                <c:formatCode>0_);[Red]\(0\)</c:formatCode>
                <c:ptCount val="75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香港マカオ台湾の患者・海外輸入症例・無症状病原体保有者!$AX$169:$AX$996</c:f>
              <c:numCache>
                <c:formatCode>m"月"d"日"</c:formatCode>
                <c:ptCount val="82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numCache>
            </c:numRef>
          </c:cat>
          <c:val>
            <c:numRef>
              <c:f>香港マカオ台湾の患者・海外輸入症例・無症状病原体保有者!$AY$169:$AY$996</c:f>
              <c:numCache>
                <c:formatCode>General</c:formatCode>
                <c:ptCount val="82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香港マカオ台湾の患者・海外輸入症例・無症状病原体保有者!$AX$169:$AX$996</c:f>
              <c:numCache>
                <c:formatCode>m"月"d"日"</c:formatCode>
                <c:ptCount val="82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numCache>
            </c:numRef>
          </c:cat>
          <c:val>
            <c:numRef>
              <c:f>香港マカオ台湾の患者・海外輸入症例・無症状病原体保有者!$BB$169:$BB$996</c:f>
              <c:numCache>
                <c:formatCode>General</c:formatCode>
                <c:ptCount val="82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香港マカオ台湾の患者・海外輸入症例・無症状病原体保有者!$AX$169:$AX$996</c:f>
              <c:numCache>
                <c:formatCode>m"月"d"日"</c:formatCode>
                <c:ptCount val="82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numCache>
            </c:numRef>
          </c:cat>
          <c:val>
            <c:numRef>
              <c:f>香港マカオ台湾の患者・海外輸入症例・無症状病原体保有者!$AZ$169:$AZ$996</c:f>
              <c:numCache>
                <c:formatCode>General</c:formatCode>
                <c:ptCount val="82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香港マカオ台湾の患者・海外輸入症例・無症状病原体保有者!$AX$169:$AX$996</c:f>
              <c:numCache>
                <c:formatCode>m"月"d"日"</c:formatCode>
                <c:ptCount val="82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numCache>
            </c:numRef>
          </c:cat>
          <c:val>
            <c:numRef>
              <c:f>香港マカオ台湾の患者・海外輸入症例・無症状病原体保有者!$BC$169:$BC$996</c:f>
              <c:numCache>
                <c:formatCode>General</c:formatCode>
                <c:ptCount val="82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香港マカオ台湾の患者・海外輸入症例・無症状病原体保有者!$CR$485:$CR$996</c:f>
              <c:numCache>
                <c:formatCode>m"月"d"日"</c:formatCode>
                <c:ptCount val="51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numCache>
            </c:numRef>
          </c:cat>
          <c:val>
            <c:numRef>
              <c:f>香港マカオ台湾の患者・海外輸入症例・無症状病原体保有者!$CS$485:$CS$996</c:f>
              <c:numCache>
                <c:formatCode>General</c:formatCode>
                <c:ptCount val="51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香港マカオ台湾の患者・海外輸入症例・無症状病原体保有者!$CR$485:$CR$996</c:f>
              <c:numCache>
                <c:formatCode>m"月"d"日"</c:formatCode>
                <c:ptCount val="51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numCache>
            </c:numRef>
          </c:cat>
          <c:val>
            <c:numRef>
              <c:f>香港マカオ台湾の患者・海外輸入症例・無症状病原体保有者!$CT$485:$CT$996</c:f>
              <c:numCache>
                <c:formatCode>General</c:formatCode>
                <c:ptCount val="51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香港マカオ台湾の患者・海外輸入症例・無症状病原体保有者!$BJ$97:$BJ$995</c:f>
              <c:numCache>
                <c:formatCode>m"月"d"日"</c:formatCode>
                <c:ptCount val="89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numCache>
            </c:numRef>
          </c:cat>
          <c:val>
            <c:numRef>
              <c:f>香港マカオ台湾の患者・海外輸入症例・無症状病原体保有者!$BK$97:$BK$995</c:f>
              <c:numCache>
                <c:formatCode>General</c:formatCode>
                <c:ptCount val="89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香港マカオ台湾の患者・海外輸入症例・無症状病原体保有者!$BJ$97:$BJ$995</c:f>
              <c:numCache>
                <c:formatCode>m"月"d"日"</c:formatCode>
                <c:ptCount val="89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numCache>
            </c:numRef>
          </c:cat>
          <c:val>
            <c:numRef>
              <c:f>香港マカオ台湾の患者・海外輸入症例・無症状病原体保有者!$BL$97:$BL$995</c:f>
              <c:numCache>
                <c:formatCode>General</c:formatCode>
                <c:ptCount val="89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香港マカオ台湾の患者・海外輸入症例・無症状病原体保有者!$CM$29:$CM$996</c:f>
              <c:numCache>
                <c:formatCode>General</c:formatCode>
                <c:ptCount val="9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香港マカオ台湾の患者・海外輸入症例・無症状病原体保有者!$CK$29:$CK$996</c:f>
              <c:numCache>
                <c:formatCode>General</c:formatCode>
                <c:ptCount val="9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香港マカオ台湾の患者・海外輸入症例・無症状病原体保有者!$CJ$29:$CJ$996</c:f>
              <c:numCache>
                <c:formatCode>General</c:formatCode>
                <c:ptCount val="96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香港マカオ台湾の患者・海外輸入症例・無症状病原体保有者!$CK$29:$CK$996</c:f>
              <c:numCache>
                <c:formatCode>General</c:formatCode>
                <c:ptCount val="9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香港マカオ台湾の患者・海外輸入症例・無症状病原体保有者!$CI$29:$CI$996</c15:sqref>
                        </c15:formulaRef>
                      </c:ext>
                    </c:extLst>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extLst>
                      <c:ext uri="{02D57815-91ED-43cb-92C2-25804820EDAC}">
                        <c15:formulaRef>
                          <c15:sqref>香港マカオ台湾の患者・海外輸入症例・無症状病原体保有者!$CJ$29:$CJ$996</c15:sqref>
                        </c15:formulaRef>
                      </c:ext>
                    </c:extLst>
                    <c:numCache>
                      <c:formatCode>General</c:formatCode>
                      <c:ptCount val="96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国家衛健委発表に基づく感染状況!$AE$374:$AE$997</c:f>
              <c:numCache>
                <c:formatCode>m"月"d"日"</c:formatCode>
                <c:ptCount val="62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numCache>
            </c:numRef>
          </c:cat>
          <c:val>
            <c:numRef>
              <c:f>国家衛健委発表に基づく感染状況!$AF$374:$AF$997</c:f>
              <c:numCache>
                <c:formatCode>#,##0_);[Red]\(#,##0\)</c:formatCode>
                <c:ptCount val="62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226</c:v>
                </c:pt>
                <c:pt idx="619">
                  <c:v>242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省市別輸入症例数変化!$AH$2:$AH$758</c:f>
              <c:numCache>
                <c:formatCode>m"月"d"日"</c:formatCode>
                <c:ptCount val="7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numCache>
            </c:numRef>
          </c:cat>
          <c:val>
            <c:numRef>
              <c:f>省市別輸入症例数変化!$AI$2:$AI$758</c:f>
              <c:numCache>
                <c:formatCode>0_);[Red]\(0\)</c:formatCode>
                <c:ptCount val="75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省市別輸入症例数変化!$AH$2:$AH$758</c:f>
              <c:numCache>
                <c:formatCode>m"月"d"日"</c:formatCode>
                <c:ptCount val="7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numCache>
            </c:numRef>
          </c:cat>
          <c:val>
            <c:numRef>
              <c:f>省市別輸入症例数変化!$AJ$2:$AJ$758</c:f>
              <c:numCache>
                <c:formatCode>0_);[Red]\(0\)</c:formatCode>
                <c:ptCount val="75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省市別輸入症例数変化!$AH$2:$AH$758</c:f>
              <c:numCache>
                <c:formatCode>m"月"d"日"</c:formatCode>
                <c:ptCount val="75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numCache>
            </c:numRef>
          </c:cat>
          <c:val>
            <c:numRef>
              <c:f>省市別輸入症例数変化!$AK$2:$AK$758</c:f>
              <c:numCache>
                <c:formatCode>General</c:formatCode>
                <c:ptCount val="75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香港マカオ台湾の患者・海外輸入症例・無症状病原体保有者!$BR$29:$BR$996</c:f>
              <c:numCache>
                <c:formatCode>General</c:formatCode>
                <c:ptCount val="96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香港マカオ台湾の患者・海外輸入症例・無症状病原体保有者!$BS$29:$BS$996</c:f>
              <c:numCache>
                <c:formatCode>General</c:formatCode>
                <c:ptCount val="9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香港マカオ台湾の患者・海外輸入症例・無症状病原体保有者!$BT$29:$BT$996</c:f>
              <c:numCache>
                <c:formatCode>General</c:formatCode>
                <c:ptCount val="96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香港マカオ台湾の患者・海外輸入症例・無症状病原体保有者!$CP$189:$CP$995</c:f>
              <c:numCache>
                <c:formatCode>m"月"d"日"</c:formatCode>
                <c:ptCount val="80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numCache>
            </c:numRef>
          </c:cat>
          <c:val>
            <c:numRef>
              <c:f>香港マカオ台湾の患者・海外輸入症例・無症状病原体保有者!$CQ$189:$CQ$995</c:f>
              <c:numCache>
                <c:formatCode>General</c:formatCode>
                <c:ptCount val="8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香港マカオ台湾の患者・海外輸入症例・無症状病原体保有者!$CN$189:$CN$996</c:f>
              <c:numCache>
                <c:formatCode>m"月"d"日"</c:formatCode>
                <c:ptCount val="8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numCache>
            </c:numRef>
          </c:cat>
          <c:val>
            <c:numRef>
              <c:f>香港マカオ台湾の患者・海外輸入症例・無症状病原体保有者!$CO$189:$CO$996</c:f>
              <c:numCache>
                <c:formatCode>General</c:formatCode>
                <c:ptCount val="80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香港マカオ台湾の患者・海外輸入症例・無症状病原体保有者!$BJ$97:$BJ$995</c:f>
              <c:numCache>
                <c:formatCode>m"月"d"日"</c:formatCode>
                <c:ptCount val="89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numCache>
            </c:numRef>
          </c:cat>
          <c:val>
            <c:numRef>
              <c:f>香港マカオ台湾の患者・海外輸入症例・無症状病原体保有者!$BL$97:$BL$995</c:f>
              <c:numCache>
                <c:formatCode>General</c:formatCode>
                <c:ptCount val="89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香港マカオ台湾の患者・海外輸入症例・無症状病原体保有者!$BJ$97:$BJ$995</c:f>
              <c:numCache>
                <c:formatCode>m"月"d"日"</c:formatCode>
                <c:ptCount val="89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numCache>
            </c:numRef>
          </c:cat>
          <c:val>
            <c:numRef>
              <c:f>香港マカオ台湾の患者・海外輸入症例・無症状病原体保有者!$BK$97:$BK$995</c:f>
              <c:numCache>
                <c:formatCode>General</c:formatCode>
                <c:ptCount val="89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国家衛健委発表に基づく感染状況!$W$27:$W$997</c:f>
              <c:numCache>
                <c:formatCode>m"月"d"日"</c:formatCode>
                <c:ptCount val="9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numCache>
            </c:numRef>
          </c:cat>
          <c:val>
            <c:numRef>
              <c:f>国家衛健委発表に基づく感染状況!$X$27:$X$997</c:f>
              <c:numCache>
                <c:formatCode>#,##0_);[Red]\(#,##0\)</c:formatCode>
                <c:ptCount val="97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国家衛健委発表に基づく感染状況!$W$27:$W$997</c:f>
              <c:numCache>
                <c:formatCode>m"月"d"日"</c:formatCode>
                <c:ptCount val="97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numCache>
            </c:numRef>
          </c:cat>
          <c:val>
            <c:numRef>
              <c:f>国家衛健委発表に基づく感染状況!$Y$27:$Y$997</c:f>
              <c:numCache>
                <c:formatCode>General</c:formatCode>
                <c:ptCount val="97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香港マカオ台湾の患者・海外輸入症例・無症状病原体保有者!$CP$189:$CP$995</c:f>
              <c:numCache>
                <c:formatCode>m"月"d"日"</c:formatCode>
                <c:ptCount val="80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numCache>
            </c:numRef>
          </c:cat>
          <c:val>
            <c:numRef>
              <c:f>香港マカオ台湾の患者・海外輸入症例・無症状病原体保有者!$CQ$189:$CQ$995</c:f>
              <c:numCache>
                <c:formatCode>General</c:formatCode>
                <c:ptCount val="8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香港マカオ台湾の患者・海外輸入症例・無症状病原体保有者!$CN$189:$CN$996</c:f>
              <c:numCache>
                <c:formatCode>m"月"d"日"</c:formatCode>
                <c:ptCount val="8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numCache>
            </c:numRef>
          </c:cat>
          <c:val>
            <c:numRef>
              <c:f>香港マカオ台湾の患者・海外輸入症例・無症状病原体保有者!$CO$189:$CO$996</c:f>
              <c:numCache>
                <c:formatCode>General</c:formatCode>
                <c:ptCount val="80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新疆の情況!$U$7:$U$800</c:f>
              <c:strCache>
                <c:ptCount val="79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strCache>
            </c:strRef>
          </c:cat>
          <c:val>
            <c:numRef>
              <c:f>新疆の情況!$V$7:$V$800</c:f>
              <c:numCache>
                <c:formatCode>General</c:formatCode>
                <c:ptCount val="794"/>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新疆の情況!$U$7:$U$800</c:f>
              <c:strCache>
                <c:ptCount val="79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strCache>
            </c:strRef>
          </c:cat>
          <c:val>
            <c:numRef>
              <c:f>新疆の情況!$W$7:$W$800</c:f>
              <c:numCache>
                <c:formatCode>General</c:formatCode>
                <c:ptCount val="794"/>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国家衛健委発表に基づく感染状況!$W$27:$W$998</c:f>
              <c:numCache>
                <c:formatCode>m"月"d"日"</c:formatCode>
                <c:ptCount val="9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numCache>
            </c:numRef>
          </c:cat>
          <c:val>
            <c:numRef>
              <c:f>国家衛健委発表に基づく感染状況!$X$27:$X$998</c:f>
              <c:numCache>
                <c:formatCode>#,##0_);[Red]\(#,##0\)</c:formatCode>
                <c:ptCount val="9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国家衛健委発表に基づく感染状況!$W$27:$W$998</c:f>
              <c:numCache>
                <c:formatCode>m"月"d"日"</c:formatCode>
                <c:ptCount val="9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numCache>
            </c:numRef>
          </c:cat>
          <c:val>
            <c:numRef>
              <c:f>国家衛健委発表に基づく感染状況!$Y$27:$Y$998</c:f>
              <c:numCache>
                <c:formatCode>General</c:formatCode>
                <c:ptCount val="9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香港マカオ台湾の患者・海外輸入症例・無症状病原体保有者!$BE$70:$BE$996</c:f>
              <c:numCache>
                <c:formatCode>m"月"d"日"</c:formatCode>
                <c:ptCount val="92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numCache>
            </c:numRef>
          </c:cat>
          <c:val>
            <c:numRef>
              <c:f>香港マカオ台湾の患者・海外輸入症例・無症状病原体保有者!$BF$70:$BF$996</c:f>
              <c:numCache>
                <c:formatCode>General</c:formatCode>
                <c:ptCount val="92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香港マカオ台湾の患者・海外輸入症例・無症状病原体保有者!$BE$70:$BE$996</c:f>
              <c:numCache>
                <c:formatCode>m"月"d"日"</c:formatCode>
                <c:ptCount val="92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numCache>
            </c:numRef>
          </c:cat>
          <c:val>
            <c:numRef>
              <c:f>香港マカオ台湾の患者・海外輸入症例・無症状病原体保有者!$BG$70:$BG$996</c:f>
              <c:numCache>
                <c:formatCode>General</c:formatCode>
                <c:ptCount val="92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香港マカオ台湾の患者・海外輸入症例・無症状病原体保有者!$BY$29:$BY$996</c:f>
              <c:numCache>
                <c:formatCode>General</c:formatCode>
                <c:ptCount val="96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香港マカオ台湾の患者・海外輸入症例・無症状病原体保有者!$BZ$29:$BZ$996</c:f>
              <c:numCache>
                <c:formatCode>General</c:formatCode>
                <c:ptCount val="9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香港マカオ台湾の患者・海外輸入症例・無症状病原体保有者!$CA$29:$CA$996</c:f>
              <c:numCache>
                <c:formatCode>General</c:formatCode>
                <c:ptCount val="9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香港マカオ台湾の患者・海外輸入症例・無症状病原体保有者!$CC$29:$CC$996</c:f>
              <c:numCache>
                <c:formatCode>General</c:formatCode>
                <c:ptCount val="96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香港マカオ台湾の患者・海外輸入症例・無症状病原体保有者!$CD$29:$CD$996</c:f>
              <c:numCache>
                <c:formatCode>General</c:formatCode>
                <c:ptCount val="9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香港マカオ台湾の患者・海外輸入症例・無症状病原体保有者!$CE$29:$CE$996</c:f>
              <c:numCache>
                <c:formatCode>General</c:formatCode>
                <c:ptCount val="9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5">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香港マカオ台湾の患者・海外輸入症例・無症状病原体保有者!$CM$29:$CM$996</c:f>
              <c:numCache>
                <c:formatCode>General</c:formatCode>
                <c:ptCount val="9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香港マカオ台湾の患者・海外輸入症例・無症状病原体保有者!$CJ$29:$CJ$996</c:f>
              <c:numCache>
                <c:formatCode>General</c:formatCode>
                <c:ptCount val="96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香港マカオ台湾の患者・海外輸入症例・無症状病原体保有者!$CI$29:$CI$996</c:f>
              <c:numCache>
                <c:formatCode>m"月"d"日"</c:formatCode>
                <c:ptCount val="9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numCache>
            </c:numRef>
          </c:cat>
          <c:val>
            <c:numRef>
              <c:f>香港マカオ台湾の患者・海外輸入症例・無症状病原体保有者!$CK$29:$CK$996</c:f>
              <c:numCache>
                <c:formatCode>General</c:formatCode>
                <c:ptCount val="9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香港マカオ台湾の患者・海外輸入症例・無症状病原体保有者!$CP$189:$CP$995</c:f>
              <c:numCache>
                <c:formatCode>m"月"d"日"</c:formatCode>
                <c:ptCount val="80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numCache>
            </c:numRef>
          </c:cat>
          <c:val>
            <c:numRef>
              <c:f>香港マカオ台湾の患者・海外輸入症例・無症状病原体保有者!$CQ$189:$CQ$995</c:f>
              <c:numCache>
                <c:formatCode>General</c:formatCode>
                <c:ptCount val="8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16"/>
  <sheetViews>
    <sheetView tabSelected="1" zoomScale="115" zoomScaleNormal="115" workbookViewId="0">
      <pane xSplit="2" ySplit="5" topLeftCell="C984" activePane="bottomRight" state="frozen"/>
      <selection pane="topRight" activeCell="C1" sqref="C1"/>
      <selection pane="bottomLeft" activeCell="A8" sqref="A8"/>
      <selection pane="bottomRight" activeCell="G992" sqref="G992"/>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44817</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+G992-香港マカオ台湾の患者・海外輸入症例・無症状病原体保有者!B993</f>
        <v>226</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X994"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+G993-香港マカオ台湾の患者・海外輸入症例・無症状病原体保有者!B994</f>
        <v>242</v>
      </c>
    </row>
    <row r="994" spans="2:32" x14ac:dyDescent="0.55000000000000004">
      <c r="B994" s="201"/>
      <c r="C994" s="47"/>
      <c r="D994" s="83"/>
      <c r="E994" s="104"/>
      <c r="F994" s="56"/>
      <c r="G994" s="47"/>
      <c r="H994" s="87"/>
      <c r="I994" s="87"/>
      <c r="J994" s="47"/>
      <c r="K994" s="55"/>
      <c r="L994" s="47"/>
      <c r="M994" s="87"/>
      <c r="N994" s="47"/>
      <c r="O994" s="87"/>
      <c r="P994" s="105"/>
      <c r="Q994" s="56"/>
      <c r="R994" s="47"/>
      <c r="S994" s="110"/>
      <c r="T994" s="56"/>
      <c r="U994" s="77"/>
      <c r="W994" s="1"/>
      <c r="X994" s="113">
        <f t="shared" si="1094"/>
        <v>0</v>
      </c>
      <c r="Z994" s="114"/>
      <c r="AE994" s="1"/>
      <c r="AF994" s="259"/>
    </row>
    <row r="995" spans="2:32" x14ac:dyDescent="0.55000000000000004">
      <c r="B995" s="201"/>
      <c r="C995" s="47"/>
      <c r="D995" s="83"/>
      <c r="E995" s="104"/>
      <c r="F995" s="56"/>
      <c r="G995" s="47"/>
      <c r="H995" s="87"/>
      <c r="I995" s="87"/>
      <c r="J995" s="47"/>
      <c r="K995" s="55"/>
      <c r="L995" s="47"/>
      <c r="M995" s="87"/>
      <c r="N995" s="47"/>
      <c r="O995" s="87"/>
      <c r="P995" s="105"/>
      <c r="Q995" s="56"/>
      <c r="R995" s="47"/>
      <c r="S995" s="110"/>
      <c r="T995" s="56"/>
      <c r="U995" s="77"/>
      <c r="W995" s="1"/>
      <c r="X995" s="113"/>
      <c r="Z995" s="114"/>
      <c r="AE995" s="1"/>
      <c r="AF995" s="259"/>
    </row>
    <row r="996" spans="2:32" x14ac:dyDescent="0.55000000000000004">
      <c r="B996" s="201"/>
      <c r="C996" s="47"/>
      <c r="D996" s="83"/>
      <c r="E996" s="104"/>
      <c r="F996" s="56"/>
      <c r="G996" s="47"/>
      <c r="H996" s="87"/>
      <c r="I996" s="87"/>
      <c r="J996" s="47"/>
      <c r="K996" s="55"/>
      <c r="L996" s="47"/>
      <c r="M996" s="87"/>
      <c r="N996" s="47"/>
      <c r="O996" s="87"/>
      <c r="P996" s="105"/>
      <c r="Q996" s="56"/>
      <c r="R996" s="47"/>
      <c r="S996" s="110"/>
      <c r="T996" s="56"/>
      <c r="U996" s="77"/>
      <c r="W996" s="1"/>
      <c r="X996" s="113"/>
      <c r="Z996" s="114"/>
      <c r="AE996" s="1"/>
      <c r="AF996" s="259"/>
    </row>
    <row r="997" spans="2:32" ht="18.5" thickBot="1" x14ac:dyDescent="0.6">
      <c r="B997" s="65"/>
      <c r="C997" s="58"/>
      <c r="D997" s="48"/>
      <c r="E997" s="60"/>
      <c r="F997" s="59"/>
      <c r="G997" s="47"/>
      <c r="H997" s="87"/>
      <c r="I997" s="87"/>
      <c r="J997" s="58"/>
      <c r="K997" s="55"/>
      <c r="L997" s="47"/>
      <c r="M997" s="87"/>
      <c r="N997" s="47"/>
      <c r="O997" s="87"/>
      <c r="P997" s="105"/>
      <c r="Q997" s="59"/>
      <c r="R997" s="47"/>
      <c r="S997" s="59"/>
      <c r="T997" s="59"/>
      <c r="U997" s="77"/>
      <c r="W997" s="1"/>
      <c r="X997" s="113"/>
      <c r="Z997" s="114"/>
      <c r="AE997" s="1"/>
      <c r="AF997" s="259"/>
    </row>
    <row r="998" spans="2:32" ht="9.5" customHeight="1" thickBot="1" x14ac:dyDescent="0.6">
      <c r="B998" s="65"/>
      <c r="C998" s="78"/>
      <c r="D998" s="79"/>
      <c r="E998" s="81"/>
      <c r="F998" s="93"/>
      <c r="G998" s="78"/>
      <c r="H998" s="81"/>
      <c r="I998" s="81"/>
      <c r="J998" s="78"/>
      <c r="K998" s="81"/>
      <c r="L998" s="78"/>
      <c r="M998" s="81"/>
      <c r="N998" s="82"/>
      <c r="O998" s="80"/>
      <c r="P998" s="92"/>
      <c r="Q998" s="93"/>
      <c r="R998" s="112"/>
      <c r="S998" s="93"/>
      <c r="T998" s="93"/>
      <c r="U998" s="66"/>
      <c r="AF998" s="259"/>
    </row>
    <row r="999" spans="2:32" x14ac:dyDescent="0.55000000000000004">
      <c r="M999" s="262">
        <f>SUM(L845:L862)</f>
        <v>503</v>
      </c>
      <c r="AF999" s="259"/>
    </row>
    <row r="1000" spans="2:32" ht="13" customHeight="1" x14ac:dyDescent="0.55000000000000004">
      <c r="E1000" s="106"/>
      <c r="F1000" s="107"/>
      <c r="G1000" s="106" t="s">
        <v>80</v>
      </c>
      <c r="H1000" s="107"/>
      <c r="I1000" s="107"/>
      <c r="J1000" s="107"/>
      <c r="U1000" s="71"/>
      <c r="AF1000" s="259"/>
    </row>
    <row r="1001" spans="2:32" ht="13" customHeight="1" x14ac:dyDescent="0.55000000000000004">
      <c r="E1001" s="106" t="s">
        <v>98</v>
      </c>
      <c r="F1001" s="107"/>
      <c r="G1001" s="274" t="s">
        <v>79</v>
      </c>
      <c r="H1001" s="275"/>
      <c r="I1001" s="106" t="s">
        <v>106</v>
      </c>
      <c r="J1001" s="107"/>
      <c r="AF1001" s="259"/>
    </row>
    <row r="1002" spans="2:32" ht="13" customHeight="1" x14ac:dyDescent="0.55000000000000004">
      <c r="B1002" s="119"/>
      <c r="E1002" s="108" t="s">
        <v>108</v>
      </c>
      <c r="F1002" s="107"/>
      <c r="G1002" s="108"/>
      <c r="H1002" s="108"/>
      <c r="I1002" s="106" t="s">
        <v>107</v>
      </c>
      <c r="J1002" s="107"/>
      <c r="AF1002" s="259"/>
    </row>
    <row r="1003" spans="2:32" ht="18.5" customHeight="1" x14ac:dyDescent="0.55000000000000004">
      <c r="E1003" s="106" t="s">
        <v>96</v>
      </c>
      <c r="F1003" s="107"/>
      <c r="G1003" s="106" t="s">
        <v>97</v>
      </c>
      <c r="H1003" s="107"/>
      <c r="I1003" s="107"/>
      <c r="J1003" s="107"/>
      <c r="AF1003" s="259"/>
    </row>
    <row r="1004" spans="2:32" ht="13" customHeight="1" x14ac:dyDescent="0.55000000000000004">
      <c r="E1004" s="106" t="s">
        <v>98</v>
      </c>
      <c r="F1004" s="107"/>
      <c r="G1004" s="106" t="s">
        <v>99</v>
      </c>
      <c r="H1004" s="107"/>
      <c r="I1004" s="107"/>
      <c r="J1004" s="107"/>
      <c r="AF1004" s="259"/>
    </row>
    <row r="1005" spans="2:32" ht="13" customHeight="1" x14ac:dyDescent="0.55000000000000004">
      <c r="E1005" s="106" t="s">
        <v>98</v>
      </c>
      <c r="F1005" s="107"/>
      <c r="G1005" s="106" t="s">
        <v>100</v>
      </c>
      <c r="H1005" s="107"/>
      <c r="I1005" s="107"/>
      <c r="J1005" s="107"/>
      <c r="AF1005" s="259"/>
    </row>
    <row r="1006" spans="2:32" ht="13" customHeight="1" x14ac:dyDescent="0.55000000000000004">
      <c r="E1006" s="106" t="s">
        <v>101</v>
      </c>
      <c r="F1006" s="107"/>
      <c r="G1006" s="106" t="s">
        <v>102</v>
      </c>
      <c r="H1006" s="107"/>
      <c r="I1006" s="107"/>
      <c r="J1006" s="107"/>
      <c r="AF1006" s="259"/>
    </row>
    <row r="1007" spans="2:32" ht="13" customHeight="1" x14ac:dyDescent="0.55000000000000004">
      <c r="E1007" s="106" t="s">
        <v>103</v>
      </c>
      <c r="F1007" s="107"/>
      <c r="G1007" s="106" t="s">
        <v>104</v>
      </c>
      <c r="H1007" s="107"/>
      <c r="I1007" s="107"/>
      <c r="J1007" s="107"/>
      <c r="AF1007" s="259"/>
    </row>
    <row r="1008" spans="2:32" x14ac:dyDescent="0.55000000000000004">
      <c r="AF1008" s="259"/>
    </row>
    <row r="1009" spans="32:32" x14ac:dyDescent="0.55000000000000004">
      <c r="AF1009" s="259"/>
    </row>
    <row r="1010" spans="32:32" x14ac:dyDescent="0.55000000000000004">
      <c r="AF1010" s="259"/>
    </row>
    <row r="1011" spans="32:32" x14ac:dyDescent="0.55000000000000004">
      <c r="AF1011" s="259"/>
    </row>
    <row r="1012" spans="32:32" x14ac:dyDescent="0.55000000000000004">
      <c r="AF1012" s="259"/>
    </row>
    <row r="1013" spans="32:32" x14ac:dyDescent="0.55000000000000004">
      <c r="AF1013" s="259"/>
    </row>
    <row r="1014" spans="32:32" x14ac:dyDescent="0.55000000000000004">
      <c r="AF1014" s="259"/>
    </row>
    <row r="1015" spans="32:32" x14ac:dyDescent="0.55000000000000004">
      <c r="AF1015" s="259"/>
    </row>
    <row r="1016" spans="32:32" x14ac:dyDescent="0.55000000000000004">
      <c r="AF1016" s="259"/>
    </row>
  </sheetData>
  <mergeCells count="12">
    <mergeCell ref="G1001:H100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06"/>
  <sheetViews>
    <sheetView topLeftCell="A6" zoomScaleNormal="100" workbookViewId="0">
      <pane xSplit="1" ySplit="2" topLeftCell="B981" activePane="bottomRight" state="frozen"/>
      <selection activeCell="A6" sqref="A6"/>
      <selection pane="topRight" activeCell="B6" sqref="B6"/>
      <selection pane="bottomLeft" activeCell="A8" sqref="A8"/>
      <selection pane="bottomRight" activeCell="B992" sqref="B992"/>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992"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992" si="3180">+AW961+1</f>
        <v>801</v>
      </c>
      <c r="AX962" s="216">
        <f t="shared" si="3134"/>
        <v>44786</v>
      </c>
      <c r="AY962" s="5">
        <v>0</v>
      </c>
      <c r="AZ962" s="217">
        <f t="shared" si="3135"/>
        <v>2538</v>
      </c>
      <c r="BA962" s="217">
        <f t="shared" ref="BA962:BA992" si="3181">+BA958+1</f>
        <v>448</v>
      </c>
      <c r="BB962" s="119">
        <v>0</v>
      </c>
      <c r="BC962" s="26">
        <f t="shared" si="3136"/>
        <v>1648</v>
      </c>
      <c r="BD962" s="217">
        <f t="shared" ref="BD962:BD992"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6" ht="18" customHeight="1" x14ac:dyDescent="0.55000000000000004">
      <c r="A993" s="167"/>
      <c r="B993" s="219"/>
      <c r="C993" s="142"/>
      <c r="D993" s="261"/>
      <c r="E993" s="135"/>
      <c r="F993" s="135"/>
      <c r="G993" s="135"/>
      <c r="H993" s="123"/>
      <c r="I993" s="135"/>
      <c r="J993" s="123"/>
      <c r="K993" s="41"/>
      <c r="L993" s="134"/>
      <c r="M993" s="219"/>
      <c r="N993" s="123"/>
      <c r="O993" s="123"/>
      <c r="P993" s="135"/>
      <c r="Q993" s="135"/>
      <c r="R993" s="123"/>
      <c r="S993" s="123"/>
      <c r="T993" s="135"/>
      <c r="U993" s="135"/>
      <c r="V993" s="123"/>
      <c r="W993" s="41"/>
      <c r="X993" s="136"/>
      <c r="Y993" s="4"/>
      <c r="Z993" s="74"/>
      <c r="AA993" s="210"/>
      <c r="AB993" s="210"/>
      <c r="AC993" s="211"/>
      <c r="AD993" s="170"/>
      <c r="AE993" s="222"/>
      <c r="AF993" s="143"/>
      <c r="AG993" s="171"/>
      <c r="AH993" s="143"/>
      <c r="AI993" s="171"/>
      <c r="AJ993" s="172"/>
      <c r="AK993" s="173"/>
      <c r="AL993" s="143"/>
      <c r="AM993" s="222"/>
      <c r="AN993" s="143"/>
      <c r="AO993" s="171"/>
      <c r="AP993" s="174"/>
      <c r="AQ993" s="173"/>
      <c r="AR993" s="143"/>
      <c r="AS993" s="171"/>
      <c r="AT993" s="143"/>
      <c r="AU993" s="171"/>
      <c r="AV993" s="175"/>
      <c r="AW993" s="217"/>
      <c r="AX993" s="216"/>
      <c r="AY993" s="5"/>
      <c r="AZ993" s="217"/>
      <c r="BA993" s="217"/>
      <c r="BB993" s="119"/>
      <c r="BC993" s="26"/>
      <c r="BD993" s="217"/>
      <c r="BE993" s="209"/>
      <c r="BF993" s="120"/>
      <c r="BG993" s="120"/>
      <c r="BH993" s="209"/>
      <c r="BI993" s="120"/>
      <c r="BJ993" s="1"/>
      <c r="BN993" s="1"/>
      <c r="BQ993" s="167"/>
      <c r="BX993" s="167"/>
      <c r="CB993" s="167"/>
      <c r="CF993" s="216"/>
      <c r="CI993" s="167"/>
      <c r="CL993" s="167"/>
      <c r="CN993" s="1"/>
      <c r="CO993" s="253"/>
      <c r="CP993" s="1"/>
      <c r="CQ993" s="254"/>
      <c r="CR993" s="167"/>
    </row>
    <row r="994" spans="1:96" ht="18" customHeight="1" x14ac:dyDescent="0.55000000000000004">
      <c r="A994" s="167"/>
      <c r="B994" s="219"/>
      <c r="C994" s="142"/>
      <c r="D994" s="261"/>
      <c r="E994" s="135"/>
      <c r="F994" s="135"/>
      <c r="G994" s="135"/>
      <c r="H994" s="123"/>
      <c r="I994" s="135"/>
      <c r="J994" s="123"/>
      <c r="K994" s="41"/>
      <c r="L994" s="134"/>
      <c r="M994" s="219"/>
      <c r="N994" s="123"/>
      <c r="O994" s="123"/>
      <c r="P994" s="135"/>
      <c r="Q994" s="135"/>
      <c r="R994" s="123"/>
      <c r="S994" s="123"/>
      <c r="T994" s="135"/>
      <c r="U994" s="135"/>
      <c r="V994" s="123"/>
      <c r="W994" s="41"/>
      <c r="X994" s="136"/>
      <c r="Y994" s="4"/>
      <c r="Z994" s="74"/>
      <c r="AA994" s="210"/>
      <c r="AB994" s="210"/>
      <c r="AC994" s="211"/>
      <c r="AD994" s="170"/>
      <c r="AE994" s="222"/>
      <c r="AF994" s="143"/>
      <c r="AG994" s="171"/>
      <c r="AH994" s="143"/>
      <c r="AI994" s="171"/>
      <c r="AJ994" s="172"/>
      <c r="AK994" s="173"/>
      <c r="AL994" s="143"/>
      <c r="AM994" s="171"/>
      <c r="AN994" s="143"/>
      <c r="AO994" s="171"/>
      <c r="AP994" s="174"/>
      <c r="AQ994" s="173"/>
      <c r="AR994" s="143"/>
      <c r="AS994" s="171"/>
      <c r="AT994" s="143"/>
      <c r="AU994" s="171"/>
      <c r="AV994" s="175"/>
      <c r="AW994" s="217"/>
      <c r="AX994" s="216"/>
      <c r="AY994" s="5"/>
      <c r="AZ994" s="217"/>
      <c r="BA994" s="217"/>
      <c r="BB994" s="119"/>
      <c r="BC994" s="26"/>
      <c r="BD994" s="217"/>
      <c r="BE994" s="209"/>
      <c r="BF994" s="120"/>
      <c r="BG994" s="120"/>
      <c r="BH994" s="209"/>
      <c r="BI994" s="120"/>
      <c r="BJ994" s="1"/>
      <c r="BN994" s="1"/>
      <c r="BQ994" s="167"/>
      <c r="BX994" s="167"/>
      <c r="CB994" s="167"/>
      <c r="CE994">
        <f>+AV994</f>
        <v>0</v>
      </c>
      <c r="CF994" s="216"/>
      <c r="CI994" s="167"/>
      <c r="CL994" s="167"/>
      <c r="CN994" s="1"/>
      <c r="CO994" s="253"/>
      <c r="CP994" s="1"/>
      <c r="CQ994" s="254"/>
      <c r="CR994" s="167"/>
    </row>
    <row r="995" spans="1:96" ht="18" customHeight="1" x14ac:dyDescent="0.55000000000000004">
      <c r="A995" s="167"/>
      <c r="B995" s="219"/>
      <c r="C995" s="142"/>
      <c r="D995" s="142"/>
      <c r="E995" s="135"/>
      <c r="F995" s="135"/>
      <c r="G995" s="135"/>
      <c r="H995" s="123"/>
      <c r="I995" s="135"/>
      <c r="J995" s="123"/>
      <c r="K995" s="41"/>
      <c r="L995" s="134"/>
      <c r="M995" s="135"/>
      <c r="N995" s="123"/>
      <c r="O995" s="123"/>
      <c r="P995" s="135"/>
      <c r="Q995" s="135"/>
      <c r="R995" s="123"/>
      <c r="S995" s="123"/>
      <c r="T995" s="135"/>
      <c r="U995" s="135"/>
      <c r="V995" s="123"/>
      <c r="W995" s="41"/>
      <c r="X995" s="136"/>
      <c r="Y995" s="4"/>
      <c r="Z995" s="74"/>
      <c r="AA995" s="210"/>
      <c r="AB995" s="210"/>
      <c r="AC995" s="211"/>
      <c r="AD995" s="170"/>
      <c r="AE995" s="222"/>
      <c r="AF995" s="143"/>
      <c r="AG995" s="171"/>
      <c r="AH995" s="143"/>
      <c r="AI995" s="171"/>
      <c r="AJ995" s="172"/>
      <c r="AK995" s="173"/>
      <c r="AL995" s="143"/>
      <c r="AM995" s="171"/>
      <c r="AN995" s="143"/>
      <c r="AO995" s="171"/>
      <c r="AP995" s="174"/>
      <c r="AQ995" s="173"/>
      <c r="AR995" s="143"/>
      <c r="AS995" s="171"/>
      <c r="AT995" s="143"/>
      <c r="AU995" s="171"/>
      <c r="AV995" s="175"/>
      <c r="AW995" s="217"/>
      <c r="AX995" s="216"/>
      <c r="AY995" s="5"/>
      <c r="AZ995" s="217"/>
      <c r="BA995" s="217"/>
      <c r="BB995" s="119"/>
      <c r="BC995" s="26"/>
      <c r="BD995" s="217"/>
      <c r="BE995" s="209"/>
      <c r="BF995" s="120"/>
      <c r="BG995" s="120"/>
      <c r="BH995" s="209"/>
      <c r="BI995" s="120"/>
      <c r="BJ995" s="1"/>
      <c r="BN995" s="1"/>
      <c r="BQ995" s="167"/>
      <c r="BX995" s="167"/>
      <c r="CB995" s="167"/>
      <c r="CI995" s="167"/>
      <c r="CL995" s="167"/>
      <c r="CN995" s="1"/>
      <c r="CO995" s="253"/>
      <c r="CP995" s="1"/>
      <c r="CQ995" s="254"/>
      <c r="CR995" s="167"/>
    </row>
    <row r="996" spans="1:96" ht="7" customHeight="1" thickBot="1" x14ac:dyDescent="0.6">
      <c r="A996" s="65"/>
      <c r="B996" s="134"/>
      <c r="C996" s="142"/>
      <c r="D996" s="135"/>
      <c r="E996" s="135"/>
      <c r="F996" s="135"/>
      <c r="G996" s="135"/>
      <c r="H996" s="123"/>
      <c r="I996" s="135"/>
      <c r="J996" s="123"/>
      <c r="K996" s="136"/>
      <c r="L996" s="134"/>
      <c r="M996" s="135"/>
      <c r="N996" s="123"/>
      <c r="O996" s="123"/>
      <c r="P996" s="135"/>
      <c r="Q996" s="135"/>
      <c r="R996" s="123"/>
      <c r="S996" s="123"/>
      <c r="T996" s="135"/>
      <c r="U996" s="135"/>
      <c r="V996" s="123"/>
      <c r="W996" s="41"/>
      <c r="X996" s="136"/>
      <c r="Z996" s="65"/>
      <c r="AA996" s="63"/>
      <c r="AB996" s="63"/>
      <c r="AC996" s="63"/>
      <c r="AD996" s="170"/>
      <c r="AE996" s="222"/>
      <c r="AF996" s="143"/>
      <c r="AG996" s="171"/>
      <c r="AH996" s="143"/>
      <c r="AI996" s="171"/>
      <c r="AJ996" s="172"/>
      <c r="AK996" s="173"/>
      <c r="AL996" s="143"/>
      <c r="AM996" s="171"/>
      <c r="AN996" s="143"/>
      <c r="AO996" s="171"/>
      <c r="AP996" s="174"/>
      <c r="AQ996" s="173"/>
      <c r="AR996" s="143"/>
      <c r="AS996" s="171"/>
      <c r="AT996" s="143"/>
      <c r="AU996" s="171"/>
      <c r="AV996" s="175"/>
    </row>
    <row r="997" spans="1:96" x14ac:dyDescent="0.55000000000000004">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AE997">
        <f>SUM(AD443:AD448)</f>
        <v>190</v>
      </c>
      <c r="AY997" s="44" t="s">
        <v>474</v>
      </c>
      <c r="BB997" s="44" t="s">
        <v>473</v>
      </c>
      <c r="BV997">
        <f>SUM(BV442:BV996)</f>
        <v>389832</v>
      </c>
    </row>
    <row r="998" spans="1:96" x14ac:dyDescent="0.55000000000000004">
      <c r="B998">
        <f>SUM(B554:B584)</f>
        <v>832</v>
      </c>
      <c r="AA998" s="263">
        <f>+AA881-AA880</f>
        <v>82409</v>
      </c>
      <c r="AE998">
        <f>SUM(AD797:AD995)</f>
        <v>320861</v>
      </c>
      <c r="AI998" s="236">
        <f>SUM(AI189:AI558)</f>
        <v>205</v>
      </c>
      <c r="AJ998">
        <f>SUM(AI797:AI995)</f>
        <v>9066</v>
      </c>
      <c r="AK998">
        <f>SUM(AK907:AK994)</f>
        <v>710</v>
      </c>
      <c r="AT998" s="44">
        <f>SUM(AU908:AU994)</f>
        <v>5091</v>
      </c>
      <c r="AU998">
        <f>SUM(AU889:AU918)</f>
        <v>4396</v>
      </c>
      <c r="AV998">
        <f>SUM(AU854:AU995)</f>
        <v>9456</v>
      </c>
      <c r="AY998" s="44">
        <f>SUM(AY359:AY413)</f>
        <v>69</v>
      </c>
      <c r="BB998" s="44">
        <f>SUM(BB374:BB413)</f>
        <v>941</v>
      </c>
    </row>
    <row r="999" spans="1:96" x14ac:dyDescent="0.55000000000000004">
      <c r="L999">
        <f>SUM(L97:L998)</f>
        <v>761646</v>
      </c>
      <c r="P999">
        <f>SUM(P97:P998)</f>
        <v>34531</v>
      </c>
      <c r="AD999">
        <f>SUM(AD188:AD194)</f>
        <v>82</v>
      </c>
      <c r="AJ999">
        <f>SUM(AI797:AI827)</f>
        <v>7081</v>
      </c>
      <c r="AV999">
        <f>SUM(AU797:AU827)</f>
        <v>0</v>
      </c>
      <c r="AY999" s="44" t="s">
        <v>685</v>
      </c>
    </row>
    <row r="1000" spans="1:96" ht="15" customHeight="1" x14ac:dyDescent="0.55000000000000004">
      <c r="A1000" s="119"/>
      <c r="D1000">
        <f>SUM(B229:B259)</f>
        <v>435</v>
      </c>
      <c r="Z1000" s="119"/>
      <c r="AA1000" s="119"/>
      <c r="AB1000" s="119"/>
      <c r="AC1000" s="119"/>
      <c r="AJ1000">
        <f>SUM(AI828:AI857)</f>
        <v>1483</v>
      </c>
      <c r="AV1000">
        <f>SUM(AU828:AU857)</f>
        <v>12</v>
      </c>
      <c r="AY1000" s="44">
        <f>SUM(AY581:AY996)</f>
        <v>2243</v>
      </c>
    </row>
    <row r="1001" spans="1:96" x14ac:dyDescent="0.55000000000000004">
      <c r="AB1001" s="44" t="s">
        <v>827</v>
      </c>
      <c r="AD1001" s="44">
        <f>SUM(AD810:AD816)</f>
        <v>17671</v>
      </c>
      <c r="AH1001" s="4">
        <f>SUM(AD797:AD827)</f>
        <v>206192</v>
      </c>
      <c r="AI1001" s="5" t="s">
        <v>949</v>
      </c>
      <c r="AJ1001" s="4">
        <f>SUM(AI797:AI827)</f>
        <v>7081</v>
      </c>
      <c r="AN1001" s="227">
        <f>SUM(AK797:AK827)</f>
        <v>1</v>
      </c>
      <c r="AO1001" s="231" t="s">
        <v>949</v>
      </c>
      <c r="AP1001" s="227">
        <f>SUM(AO797:AO827)</f>
        <v>0</v>
      </c>
      <c r="AT1001" s="26">
        <f>SUM(AQ797:AQ827)</f>
        <v>2905</v>
      </c>
      <c r="AU1001" s="218" t="s">
        <v>949</v>
      </c>
      <c r="AV1001" s="26">
        <f>SUM(AU797:AU827)</f>
        <v>0</v>
      </c>
    </row>
    <row r="1002" spans="1:96" x14ac:dyDescent="0.55000000000000004">
      <c r="AH1002" s="4">
        <f>SUM(AD828:AD857)</f>
        <v>44357</v>
      </c>
      <c r="AI1002" s="5" t="s">
        <v>948</v>
      </c>
      <c r="AJ1002" s="4">
        <f>SUM(AI828:AI857)</f>
        <v>1483</v>
      </c>
      <c r="AN1002" s="227">
        <f>SUM(AK828:AK857)</f>
        <v>0</v>
      </c>
      <c r="AO1002" s="231" t="s">
        <v>948</v>
      </c>
      <c r="AP1002" s="227">
        <f>SUM(AO828:AO857)</f>
        <v>0</v>
      </c>
      <c r="AT1002" s="26">
        <f>SUM(AQ828:AQ857)</f>
        <v>92489</v>
      </c>
      <c r="AU1002" s="218" t="s">
        <v>948</v>
      </c>
      <c r="AV1002" s="26">
        <f>SUM(AU828:AU857)</f>
        <v>12</v>
      </c>
    </row>
    <row r="1003" spans="1:96" x14ac:dyDescent="0.55000000000000004">
      <c r="AH1003" s="4">
        <f>SUM(AD858:AD888)</f>
        <v>1728</v>
      </c>
      <c r="AI1003" s="5" t="s">
        <v>914</v>
      </c>
      <c r="AJ1003" s="4">
        <f>SUM(AI858:AI888)</f>
        <v>70</v>
      </c>
      <c r="AN1003" s="227">
        <f>SUM(AK858:AK888)</f>
        <v>1</v>
      </c>
      <c r="AO1003" s="231" t="s">
        <v>914</v>
      </c>
      <c r="AP1003" s="227">
        <f>SUM(AO858:AO888)</f>
        <v>0</v>
      </c>
      <c r="AT1003" s="26">
        <f>SUM(AQ858:AQ888)</f>
        <v>1917100</v>
      </c>
      <c r="AU1003" s="218" t="s">
        <v>914</v>
      </c>
      <c r="AV1003" s="26">
        <f>SUM(AU858:AU888)</f>
        <v>1390</v>
      </c>
    </row>
    <row r="1004" spans="1:96" x14ac:dyDescent="0.55000000000000004">
      <c r="AH1004" s="4">
        <f>SUM(AD889:AD918)</f>
        <v>5667</v>
      </c>
      <c r="AI1004" s="5" t="s">
        <v>947</v>
      </c>
      <c r="AJ1004" s="4">
        <f>SUM(AI889:AI918)</f>
        <v>23</v>
      </c>
      <c r="AN1004" s="227">
        <f>SUM(AK889:AK918)</f>
        <v>181</v>
      </c>
      <c r="AO1004" s="231" t="s">
        <v>947</v>
      </c>
      <c r="AP1004" s="227">
        <f>SUM(AO889:AO918)</f>
        <v>0</v>
      </c>
      <c r="AT1004" s="26">
        <f>SUM(AQ889:AQ918)</f>
        <v>1734300</v>
      </c>
      <c r="AU1004" s="218" t="s">
        <v>947</v>
      </c>
      <c r="AV1004" s="26">
        <f>SUM(AU889:AU918)</f>
        <v>4396</v>
      </c>
    </row>
    <row r="1005" spans="1:96" x14ac:dyDescent="0.55000000000000004">
      <c r="AH1005" s="4">
        <f>SUM(AD919:AD949)</f>
        <v>17832</v>
      </c>
      <c r="AI1005" s="5" t="s">
        <v>966</v>
      </c>
      <c r="AJ1005" s="4">
        <f>SUM(AI919:AI949)</f>
        <v>102</v>
      </c>
      <c r="AN1005" s="227">
        <f>SUM(AK919:AK949)</f>
        <v>527</v>
      </c>
      <c r="AO1005" s="231" t="s">
        <v>966</v>
      </c>
      <c r="AP1005" s="227">
        <f>SUM(AO919:AO949)</f>
        <v>6</v>
      </c>
      <c r="AT1005" s="26">
        <f>SUM(AQ919:AQ949)</f>
        <v>820902</v>
      </c>
      <c r="AU1005" s="218" t="s">
        <v>966</v>
      </c>
      <c r="AV1005" s="26">
        <f>SUM(AU919:AU949)</f>
        <v>2276</v>
      </c>
    </row>
    <row r="1006" spans="1:96" x14ac:dyDescent="0.55000000000000004">
      <c r="AH1006" s="4">
        <f>SUM(AD950:AD980)</f>
        <v>29892</v>
      </c>
      <c r="AI1006" s="5" t="s">
        <v>978</v>
      </c>
      <c r="AJ1006" s="4">
        <f>SUM(AI950:AI980)</f>
        <v>187</v>
      </c>
      <c r="AN1006" s="227">
        <f>SUM(AK950:AK980)</f>
        <v>2</v>
      </c>
      <c r="AO1006" s="231" t="s">
        <v>978</v>
      </c>
      <c r="AP1006" s="227">
        <f>SUM(AO950:AO980)</f>
        <v>0</v>
      </c>
      <c r="AT1006" s="26">
        <f>SUM(AQ950:AQ980)</f>
        <v>719844</v>
      </c>
      <c r="AU1006" s="218" t="s">
        <v>978</v>
      </c>
      <c r="AV1006" s="26">
        <f>SUM(AU950:AU980)</f>
        <v>987</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67"/>
  <sheetViews>
    <sheetView zoomScale="115" zoomScaleNormal="115" workbookViewId="0">
      <pane xSplit="3" ySplit="1" topLeftCell="D745" activePane="bottomRight" state="frozen"/>
      <selection pane="topRight" activeCell="C1" sqref="C1"/>
      <selection pane="bottomLeft" activeCell="A2" sqref="A2"/>
      <selection pane="bottomRight" activeCell="I753" sqref="I75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9"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9"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9"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9" s="100" customFormat="1" ht="17.5" customHeight="1" x14ac:dyDescent="0.55000000000000004">
      <c r="B756" s="265"/>
      <c r="C756" s="114"/>
      <c r="J756" s="265"/>
      <c r="AG756" s="266"/>
      <c r="AH756" s="114"/>
      <c r="AI756" s="267"/>
      <c r="AJ756" s="267"/>
      <c r="AL756" s="267"/>
    </row>
    <row r="757" spans="2:39" s="100" customFormat="1" ht="17.5" customHeight="1" x14ac:dyDescent="0.55000000000000004">
      <c r="B757" s="265"/>
      <c r="C757" s="114"/>
      <c r="J757" s="265"/>
      <c r="AG757" s="266"/>
      <c r="AH757" s="114"/>
      <c r="AI757" s="267"/>
      <c r="AJ757" s="267"/>
      <c r="AL757" s="267"/>
    </row>
    <row r="758" spans="2:39" ht="17.5" customHeight="1" x14ac:dyDescent="0.55000000000000004">
      <c r="B758" s="242"/>
      <c r="C758" s="1"/>
      <c r="E758" s="258"/>
      <c r="J758" s="242"/>
      <c r="AH758" s="1"/>
      <c r="AI758" s="243"/>
      <c r="AJ758" s="243"/>
    </row>
    <row r="759" spans="2:39" x14ac:dyDescent="0.55000000000000004">
      <c r="B759" s="219"/>
      <c r="C759" s="1"/>
      <c r="AH759" s="249">
        <v>1</v>
      </c>
    </row>
    <row r="760" spans="2:39" s="241" customFormat="1" ht="5" customHeight="1" x14ac:dyDescent="0.55000000000000004">
      <c r="B760" s="240"/>
      <c r="C760" s="239"/>
      <c r="AG760" s="4"/>
    </row>
    <row r="761" spans="2:39" ht="5.5" customHeight="1" x14ac:dyDescent="0.55000000000000004">
      <c r="B761" s="4"/>
      <c r="C761" s="1"/>
    </row>
    <row r="762" spans="2:39" x14ac:dyDescent="0.55000000000000004">
      <c r="B762">
        <f>SUM(B2:B761)</f>
        <v>20783</v>
      </c>
      <c r="C762" s="1" t="s">
        <v>348</v>
      </c>
      <c r="D762" s="26">
        <f t="shared" ref="D762:J762" si="497">SUM(D2:D761)</f>
        <v>4747</v>
      </c>
      <c r="E762" s="26">
        <f t="shared" si="497"/>
        <v>4774</v>
      </c>
      <c r="F762" s="26">
        <f t="shared" si="497"/>
        <v>1546</v>
      </c>
      <c r="G762">
        <f t="shared" si="497"/>
        <v>1027</v>
      </c>
      <c r="H762">
        <f t="shared" si="497"/>
        <v>1634</v>
      </c>
      <c r="I762" s="26">
        <f t="shared" si="497"/>
        <v>1923</v>
      </c>
      <c r="J762" s="26">
        <f t="shared" si="497"/>
        <v>5132</v>
      </c>
      <c r="K762">
        <f t="shared" ref="K762:AF762" si="498">SUM(K2:K761)</f>
        <v>893</v>
      </c>
      <c r="L762">
        <f t="shared" si="498"/>
        <v>16</v>
      </c>
      <c r="M762">
        <f t="shared" si="498"/>
        <v>106</v>
      </c>
      <c r="N762">
        <f t="shared" si="498"/>
        <v>109</v>
      </c>
      <c r="O762" s="26">
        <f t="shared" si="498"/>
        <v>481</v>
      </c>
      <c r="P762">
        <f t="shared" si="498"/>
        <v>22</v>
      </c>
      <c r="Q762">
        <f t="shared" si="498"/>
        <v>26</v>
      </c>
      <c r="R762">
        <f t="shared" si="498"/>
        <v>220</v>
      </c>
      <c r="S762">
        <f t="shared" si="498"/>
        <v>120</v>
      </c>
      <c r="T762">
        <f t="shared" si="498"/>
        <v>130</v>
      </c>
      <c r="U762">
        <f t="shared" si="498"/>
        <v>151</v>
      </c>
      <c r="V762">
        <f t="shared" si="498"/>
        <v>273</v>
      </c>
      <c r="W762">
        <f t="shared" si="498"/>
        <v>35</v>
      </c>
      <c r="X762">
        <f t="shared" si="498"/>
        <v>75</v>
      </c>
      <c r="Y762">
        <f t="shared" si="498"/>
        <v>244</v>
      </c>
      <c r="Z762">
        <f t="shared" si="498"/>
        <v>248</v>
      </c>
      <c r="AA762">
        <f t="shared" si="498"/>
        <v>1</v>
      </c>
      <c r="AB762">
        <f t="shared" si="498"/>
        <v>520</v>
      </c>
      <c r="AC762">
        <f t="shared" si="498"/>
        <v>76</v>
      </c>
      <c r="AD762">
        <f t="shared" si="498"/>
        <v>774</v>
      </c>
      <c r="AF762">
        <f t="shared" si="498"/>
        <v>610</v>
      </c>
      <c r="AM762" s="243"/>
    </row>
    <row r="763" spans="2:39" x14ac:dyDescent="0.55000000000000004">
      <c r="C763" s="1"/>
    </row>
    <row r="764" spans="2:39" ht="5" customHeight="1" x14ac:dyDescent="0.55000000000000004">
      <c r="C764" s="1"/>
    </row>
    <row r="767" spans="2:39" x14ac:dyDescent="0.55000000000000004">
      <c r="B767" s="219"/>
      <c r="K76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7" zoomScale="70" zoomScaleNormal="70" workbookViewId="0">
      <selection activeCell="T42" sqref="T4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01"/>
  <sheetViews>
    <sheetView topLeftCell="A2" workbookViewId="0">
      <pane xSplit="2" ySplit="2" topLeftCell="C787" activePane="bottomRight" state="frozen"/>
      <selection activeCell="O24" sqref="O24"/>
      <selection pane="topRight" activeCell="O24" sqref="O24"/>
      <selection pane="bottomLeft" activeCell="O24" sqref="O24"/>
      <selection pane="bottomRight" activeCell="G794" sqref="G79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796" si="288">+A705+1</f>
        <v>708</v>
      </c>
      <c r="B706" s="228"/>
      <c r="C706" s="44"/>
      <c r="D706" t="s">
        <v>930</v>
      </c>
      <c r="E706">
        <v>24</v>
      </c>
      <c r="F706">
        <f t="shared" ref="F706:F796"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B797" s="228"/>
      <c r="C797" s="44"/>
      <c r="G797" s="1"/>
      <c r="H797" s="119"/>
      <c r="I797" s="227"/>
      <c r="J797" s="119"/>
      <c r="K797" s="232"/>
      <c r="L797" s="271"/>
      <c r="M797" s="4"/>
      <c r="N797" s="232"/>
      <c r="O797" s="119"/>
      <c r="P797" s="119"/>
      <c r="Q797" s="5"/>
      <c r="R797" s="248"/>
      <c r="S797" s="218"/>
      <c r="T797" s="233"/>
      <c r="U797" s="250"/>
      <c r="V797" s="4"/>
      <c r="W797" s="26"/>
      <c r="X797" s="233"/>
      <c r="Y797" s="4"/>
      <c r="Z797" s="230"/>
    </row>
    <row r="798" spans="1:26" ht="24" customHeight="1" x14ac:dyDescent="0.55000000000000004">
      <c r="B798" s="228"/>
      <c r="C798" s="44"/>
      <c r="G798" s="1"/>
      <c r="H798" s="119"/>
      <c r="I798" s="227"/>
      <c r="J798" s="119"/>
      <c r="K798" s="232"/>
      <c r="L798" s="271"/>
      <c r="M798" s="4"/>
      <c r="N798" s="232"/>
      <c r="O798" s="119"/>
      <c r="P798" s="119"/>
      <c r="Q798" s="5"/>
      <c r="R798" s="248"/>
      <c r="S798" s="218"/>
      <c r="T798" s="233"/>
      <c r="U798" s="250"/>
      <c r="V798" s="4"/>
      <c r="W798" s="26"/>
      <c r="X798" s="233"/>
      <c r="Y798" s="4"/>
      <c r="Z798" s="230"/>
    </row>
    <row r="799" spans="1:26" ht="24" customHeight="1" x14ac:dyDescent="0.55000000000000004">
      <c r="B799" s="228"/>
      <c r="C799" s="44"/>
      <c r="G799" s="1"/>
      <c r="H799" s="119"/>
      <c r="I799" s="227"/>
      <c r="J799" s="119"/>
      <c r="K799" s="232"/>
      <c r="L799" s="271"/>
      <c r="M799" s="4"/>
      <c r="N799" s="232"/>
      <c r="O799" s="119"/>
      <c r="P799" s="119"/>
      <c r="Q799" s="5"/>
      <c r="R799" s="248"/>
      <c r="S799" s="218"/>
      <c r="T799" s="233"/>
      <c r="U799" s="250"/>
      <c r="V799" s="4"/>
      <c r="W799" s="26"/>
      <c r="X799" s="233"/>
      <c r="Y799" s="4"/>
      <c r="Z799" s="230"/>
    </row>
    <row r="800" spans="1:26" x14ac:dyDescent="0.55000000000000004">
      <c r="B800" s="228"/>
      <c r="C800" s="44"/>
      <c r="G800" s="1"/>
      <c r="H800" s="44"/>
      <c r="J800" s="44"/>
      <c r="K800" s="256"/>
      <c r="L800" s="256"/>
      <c r="N800" s="256"/>
      <c r="O800" s="44"/>
      <c r="Q800" s="34"/>
      <c r="R800" s="257"/>
      <c r="S800" s="34"/>
      <c r="T800" s="44"/>
      <c r="U800" s="1"/>
    </row>
    <row r="801"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2022-09-13T07:32:57Z</dcterms:modified>
</cp:coreProperties>
</file>