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E066EE3-7282-4627-A4C1-BA0D96F7EF8D}"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812" i="6" l="1"/>
  <c r="L812" i="6"/>
  <c r="K812" i="6"/>
  <c r="I812" i="6"/>
  <c r="Y1008" i="5"/>
  <c r="CU1008" i="5"/>
  <c r="CT1008" i="5"/>
  <c r="CS1008" i="5"/>
  <c r="CR1008" i="5"/>
  <c r="CQ1008" i="5"/>
  <c r="CP1008" i="5"/>
  <c r="CO1008" i="5"/>
  <c r="CN1008" i="5"/>
  <c r="CM1008" i="5"/>
  <c r="CL1008" i="5"/>
  <c r="CK1008" i="5"/>
  <c r="CJ1008" i="5"/>
  <c r="CI1008" i="5"/>
  <c r="CH1008" i="5"/>
  <c r="CG1008" i="5"/>
  <c r="CF1008" i="5"/>
  <c r="CE1008" i="5"/>
  <c r="CD1008" i="5"/>
  <c r="CC1008" i="5"/>
  <c r="CB1008" i="5"/>
  <c r="CA1008" i="5"/>
  <c r="BZ1008" i="5"/>
  <c r="BY1008" i="5"/>
  <c r="BX1008" i="5"/>
  <c r="BW1008" i="5"/>
  <c r="BV1008" i="5"/>
  <c r="BT1008" i="5"/>
  <c r="BS1008" i="5"/>
  <c r="BR1008" i="5"/>
  <c r="BQ1008" i="5"/>
  <c r="BN1008" i="5"/>
  <c r="BM1008" i="5"/>
  <c r="BO1008" i="5" s="1"/>
  <c r="BL1008" i="5"/>
  <c r="BP1008" i="5" s="1"/>
  <c r="BJ1008" i="5"/>
  <c r="BH1008" i="5"/>
  <c r="BF1008" i="5"/>
  <c r="BE1008" i="5"/>
  <c r="BD1008" i="5"/>
  <c r="BC1008" i="5"/>
  <c r="BA1008" i="5"/>
  <c r="AZ1008" i="5"/>
  <c r="AX1008" i="5"/>
  <c r="AW1008" i="5"/>
  <c r="BK1008" i="5" l="1"/>
  <c r="AF1009" i="2"/>
  <c r="AF1008" i="2"/>
  <c r="AF1007" i="2"/>
  <c r="AF1006" i="2"/>
  <c r="AF1005" i="2"/>
  <c r="AF1004" i="2"/>
  <c r="AF1003" i="2"/>
  <c r="AF1002" i="2"/>
  <c r="AF1001" i="2"/>
  <c r="AF1000" i="2"/>
  <c r="AF999" i="2"/>
  <c r="AF998" i="2"/>
  <c r="AE1009" i="2"/>
  <c r="AB1009" i="2"/>
  <c r="AA1009" i="2"/>
  <c r="Z1009" i="2"/>
  <c r="X1009" i="2"/>
  <c r="W1009" i="2"/>
  <c r="P1009" i="2"/>
  <c r="O1009" i="2"/>
  <c r="M1009" i="2"/>
  <c r="K1009" i="2"/>
  <c r="H1009" i="2"/>
  <c r="Y1009" i="2" s="1"/>
  <c r="AK771" i="7"/>
  <c r="AJ771" i="7"/>
  <c r="AH771" i="7"/>
  <c r="J771" i="7"/>
  <c r="B771" i="7" s="1"/>
  <c r="AL771" i="7" s="1"/>
  <c r="AI771" i="7" s="1"/>
  <c r="Y812" i="6"/>
  <c r="Z812" i="6" s="1"/>
  <c r="V812" i="6"/>
  <c r="X812" i="6" s="1"/>
  <c r="U812" i="6"/>
  <c r="T812" i="6"/>
  <c r="S812" i="6"/>
  <c r="R812" i="6"/>
  <c r="W812" i="6"/>
  <c r="F812" i="6"/>
  <c r="A812" i="6"/>
  <c r="AU1008" i="5"/>
  <c r="AS1008" i="5"/>
  <c r="AQ1008" i="5"/>
  <c r="AO1008" i="5"/>
  <c r="AM1008" i="5"/>
  <c r="AK1008" i="5"/>
  <c r="AI1008" i="5"/>
  <c r="AG1008" i="5"/>
  <c r="AD1008" i="5"/>
  <c r="AE1008" i="5" s="1"/>
  <c r="AC1008" i="5"/>
  <c r="AB1008" i="5"/>
  <c r="AA1008" i="5"/>
  <c r="Z1008" i="5"/>
  <c r="C1008" i="5"/>
  <c r="AE1008" i="2"/>
  <c r="AA1008" i="2"/>
  <c r="Z1008" i="2"/>
  <c r="X1008" i="2"/>
  <c r="W1008" i="2"/>
  <c r="P1008" i="2"/>
  <c r="CU1007" i="5"/>
  <c r="CR1007" i="5"/>
  <c r="CM1007" i="5"/>
  <c r="CL1007" i="5"/>
  <c r="CI1007" i="5"/>
  <c r="CF1007" i="5"/>
  <c r="CE1007" i="5"/>
  <c r="CD1007" i="5"/>
  <c r="CC1007" i="5"/>
  <c r="CB1007" i="5"/>
  <c r="CA1007" i="5"/>
  <c r="BZ1007" i="5"/>
  <c r="BY1007" i="5"/>
  <c r="BX1007" i="5"/>
  <c r="BV1007" i="5"/>
  <c r="BT1007" i="5"/>
  <c r="BS1007" i="5"/>
  <c r="BR1007" i="5"/>
  <c r="BQ1007" i="5"/>
  <c r="BM1007" i="5"/>
  <c r="BK1007" i="5" s="1"/>
  <c r="BL1007" i="5"/>
  <c r="BH1007" i="5"/>
  <c r="BF1007" i="5"/>
  <c r="AX1007" i="5"/>
  <c r="AU1007" i="5"/>
  <c r="CT1007" i="5" s="1"/>
  <c r="AS1007" i="5"/>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AI770" i="7" s="1"/>
  <c r="Y811" i="6"/>
  <c r="V811" i="6"/>
  <c r="U811" i="6"/>
  <c r="AE1007" i="2"/>
  <c r="AA1007" i="2"/>
  <c r="Z1007" i="2"/>
  <c r="X1007" i="2"/>
  <c r="W1007" i="2"/>
  <c r="P1007" i="2"/>
  <c r="CR1006" i="5"/>
  <c r="CN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AI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AI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AI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D1008" i="5" l="1"/>
  <c r="BI1008" i="5"/>
  <c r="BG1008" i="5" s="1"/>
  <c r="I1009" i="2"/>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K1000" i="5" s="1"/>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AI762" i="7" l="1"/>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2" i="5" l="1"/>
  <c r="AP1022" i="5"/>
  <c r="AH1022" i="5"/>
  <c r="CG950" i="5"/>
  <c r="AT1022" i="5"/>
  <c r="CH950" i="5"/>
  <c r="AV1022" i="5"/>
  <c r="CM950" i="5"/>
  <c r="AJ102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1" i="5" l="1"/>
  <c r="AT1021" i="5"/>
  <c r="AV1021" i="5"/>
  <c r="AP1021" i="5"/>
  <c r="AJ1021" i="5"/>
  <c r="AN102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0" i="5"/>
  <c r="BE919" i="5"/>
  <c r="BJ919" i="5" s="1"/>
  <c r="BN919" i="5" s="1"/>
  <c r="BE921" i="5"/>
  <c r="BJ921" i="5" s="1"/>
  <c r="BN921" i="5" s="1"/>
  <c r="BK920" i="5"/>
  <c r="CG920" i="5"/>
  <c r="AP101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4"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0" i="5" l="1"/>
  <c r="CQ889" i="5"/>
  <c r="AJ1020" i="5"/>
  <c r="AT1020" i="5"/>
  <c r="CK889" i="5"/>
  <c r="CS889" i="5"/>
  <c r="AU1014" i="5"/>
  <c r="CJ889" i="5"/>
  <c r="AH102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9" i="5" l="1"/>
  <c r="AN101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9" i="5" l="1"/>
  <c r="AT1019" i="5"/>
  <c r="AV1019" i="5"/>
  <c r="CK858" i="5"/>
  <c r="BV858" i="5"/>
  <c r="AH101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5" i="5"/>
  <c r="AE839" i="2"/>
  <c r="AA839" i="2"/>
  <c r="Z839" i="2"/>
  <c r="X839" i="2"/>
  <c r="W839" i="2"/>
  <c r="P839" i="2"/>
  <c r="O778" i="7"/>
  <c r="G77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8" i="5" l="1"/>
  <c r="AJ1018" i="5"/>
  <c r="AT1018" i="5"/>
  <c r="AV1016" i="5"/>
  <c r="AV1018" i="5"/>
  <c r="CK828" i="5"/>
  <c r="AJ101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7" i="5" l="1"/>
  <c r="AT1017" i="5"/>
  <c r="AJ1017" i="5"/>
  <c r="AP1017" i="5"/>
  <c r="AH1017" i="5"/>
  <c r="AV1017" i="5"/>
  <c r="CK797" i="5"/>
  <c r="AJ1015" i="5"/>
  <c r="AV101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4" i="5"/>
  <c r="AJ101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05" i="6"/>
  <c r="F807" i="6" s="1"/>
  <c r="F809" i="6" s="1"/>
  <c r="F81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6" i="5"/>
  <c r="AS581" i="5"/>
  <c r="CU581" i="5" s="1"/>
  <c r="AG581" i="5"/>
  <c r="CK581" i="5" s="1"/>
  <c r="X77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4" i="5"/>
  <c r="CL378" i="5" l="1"/>
  <c r="CI378" i="5"/>
  <c r="CE378" i="5"/>
  <c r="CD378" i="5"/>
  <c r="CC378" i="5"/>
  <c r="CB378" i="5"/>
  <c r="CA378" i="5"/>
  <c r="BZ378" i="5"/>
  <c r="BY378" i="5"/>
  <c r="BX378" i="5"/>
  <c r="BT378" i="5"/>
  <c r="BS378" i="5"/>
  <c r="BR378" i="5"/>
  <c r="BQ378" i="5"/>
  <c r="BL378" i="5"/>
  <c r="BM378" i="5"/>
  <c r="BH378" i="5"/>
  <c r="BF378" i="5"/>
  <c r="BB101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05" i="6"/>
  <c r="L807" i="6" s="1"/>
  <c r="L809" i="6" s="1"/>
  <c r="L811" i="6" s="1"/>
  <c r="R804" i="6"/>
  <c r="R806" i="6" s="1"/>
  <c r="R808" i="6" s="1"/>
  <c r="R810" i="6" s="1"/>
  <c r="R805" i="6"/>
  <c r="R807" i="6" s="1"/>
  <c r="R809" i="6" s="1"/>
  <c r="R81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8" i="7"/>
  <c r="AD778" i="7"/>
  <c r="AB778" i="7"/>
  <c r="Y778" i="7"/>
  <c r="N778" i="7"/>
  <c r="E77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05" i="6"/>
  <c r="S807" i="6" s="1"/>
  <c r="S809" i="6" s="1"/>
  <c r="S81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05" i="6"/>
  <c r="K807" i="6" s="1"/>
  <c r="K809" i="6" s="1"/>
  <c r="K811" i="6" s="1"/>
  <c r="N804" i="6"/>
  <c r="N806" i="6" s="1"/>
  <c r="N808" i="6" s="1"/>
  <c r="N810" i="6" s="1"/>
  <c r="N805" i="6"/>
  <c r="N807" i="6" s="1"/>
  <c r="N809" i="6" s="1"/>
  <c r="N811" i="6" s="1"/>
  <c r="T804" i="6"/>
  <c r="T806" i="6" s="1"/>
  <c r="T808" i="6" s="1"/>
  <c r="T810" i="6" s="1"/>
  <c r="T805" i="6"/>
  <c r="T807" i="6" s="1"/>
  <c r="T809" i="6" s="1"/>
  <c r="T81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05" i="6"/>
  <c r="X807" i="6" s="1"/>
  <c r="X809" i="6" s="1"/>
  <c r="X81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05" i="6"/>
  <c r="Z807" i="6" s="1"/>
  <c r="Z809" i="6" s="1"/>
  <c r="Z81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7" i="5" l="1"/>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8" i="7"/>
  <c r="T778" i="7"/>
  <c r="R778" i="7"/>
  <c r="Z778" i="7"/>
  <c r="AC77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8" i="7"/>
  <c r="AK371" i="7"/>
  <c r="S778" i="7"/>
  <c r="B371" i="7"/>
  <c r="AL371" i="7" s="1"/>
  <c r="U77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8" i="7"/>
  <c r="K778" i="7"/>
  <c r="AK392" i="7"/>
  <c r="I77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8" i="2" l="1"/>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8" i="7"/>
  <c r="AK536" i="7"/>
  <c r="H778" i="7"/>
  <c r="AJ536" i="7"/>
  <c r="B536" i="7"/>
  <c r="AL536" i="7" s="1"/>
  <c r="L778" i="7"/>
  <c r="AB996" i="2" l="1"/>
  <c r="M997" i="2"/>
  <c r="M998" i="2" s="1"/>
  <c r="M999" i="2" s="1"/>
  <c r="M1000" i="2" s="1"/>
  <c r="M1001" i="2" s="1"/>
  <c r="M1002" i="2" s="1"/>
  <c r="M1003" i="2" s="1"/>
  <c r="M1004" i="2" s="1"/>
  <c r="M1005" i="2" s="1"/>
  <c r="M1006" i="2" s="1"/>
  <c r="M1007" i="2" s="1"/>
  <c r="M1008"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8" i="2" l="1"/>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8" i="7"/>
  <c r="B573" i="7"/>
  <c r="AL573" i="7" s="1"/>
  <c r="AK573" i="7"/>
  <c r="B77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11" i="6" s="1"/>
  <c r="W806" i="6"/>
  <c r="I808" i="6"/>
  <c r="W808" i="6" l="1"/>
  <c r="I810" i="6"/>
  <c r="W810" i="6" s="1"/>
</calcChain>
</file>

<file path=xl/sharedStrings.xml><?xml version="1.0" encoding="utf-8"?>
<sst xmlns="http://schemas.openxmlformats.org/spreadsheetml/2006/main" count="1359" uniqueCount="979">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</sst>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国家衛健委発表に基づく感染状況!$AE$374:$AE$1012</c:f>
              <c:numCache>
                <c:formatCode>m"月"d"日"</c:formatCode>
                <c:ptCount val="63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numCache>
            </c:numRef>
          </c:cat>
          <c:val>
            <c:numRef>
              <c:f>国家衛健委発表に基づく感染状況!$AF$374:$AF$1012</c:f>
              <c:numCache>
                <c:formatCode>#,##0_);[Red]\(#,##0\)</c:formatCode>
                <c:ptCount val="63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香港マカオ台湾の患者・海外輸入症例・無症状病原体保有者!$CO$189:$CO$1012</c:f>
              <c:numCache>
                <c:formatCode>General</c:formatCode>
                <c:ptCount val="8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省市別輸入症例数変化!$D$2:$D$775</c:f>
              <c:numCache>
                <c:formatCode>General</c:formatCode>
                <c:ptCount val="77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省市別輸入症例数変化!$E$2:$E$775</c:f>
              <c:numCache>
                <c:formatCode>General</c:formatCode>
                <c:ptCount val="77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省市別輸入症例数変化!$F$2:$F$775</c:f>
              <c:numCache>
                <c:formatCode>General</c:formatCode>
                <c:ptCount val="77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省市別輸入症例数変化!$G$2:$G$775</c:f>
              <c:numCache>
                <c:formatCode>General</c:formatCode>
                <c:ptCount val="77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省市別輸入症例数変化!$H$2:$H$775</c:f>
              <c:numCache>
                <c:formatCode>General</c:formatCode>
                <c:ptCount val="77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省市別輸入症例数変化!$I$2:$I$775</c:f>
              <c:numCache>
                <c:formatCode>General</c:formatCode>
                <c:ptCount val="77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省市別輸入症例数変化!$J$2:$J$775</c:f>
              <c:numCache>
                <c:formatCode>0_);[Red]\(0\)</c:formatCode>
                <c:ptCount val="77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香港マカオ台湾の患者・海外輸入症例・無症状病原体保有者!$AX$169:$AX$1012</c:f>
              <c:numCache>
                <c:formatCode>m"月"d"日"</c:formatCode>
                <c:ptCount val="8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numCache>
            </c:numRef>
          </c:cat>
          <c:val>
            <c:numRef>
              <c:f>香港マカオ台湾の患者・海外輸入症例・無症状病原体保有者!$AY$169:$AY$1012</c:f>
              <c:numCache>
                <c:formatCode>General</c:formatCode>
                <c:ptCount val="84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香港マカオ台湾の患者・海外輸入症例・無症状病原体保有者!$AX$169:$AX$1012</c:f>
              <c:numCache>
                <c:formatCode>m"月"d"日"</c:formatCode>
                <c:ptCount val="8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numCache>
            </c:numRef>
          </c:cat>
          <c:val>
            <c:numRef>
              <c:f>香港マカオ台湾の患者・海外輸入症例・無症状病原体保有者!$BB$169:$BB$1012</c:f>
              <c:numCache>
                <c:formatCode>General</c:formatCode>
                <c:ptCount val="84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香港マカオ台湾の患者・海外輸入症例・無症状病原体保有者!$AX$169:$AX$1012</c:f>
              <c:numCache>
                <c:formatCode>m"月"d"日"</c:formatCode>
                <c:ptCount val="8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numCache>
            </c:numRef>
          </c:cat>
          <c:val>
            <c:numRef>
              <c:f>香港マカオ台湾の患者・海外輸入症例・無症状病原体保有者!$AZ$169:$AZ$1012</c:f>
              <c:numCache>
                <c:formatCode>General</c:formatCode>
                <c:ptCount val="84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香港マカオ台湾の患者・海外輸入症例・無症状病原体保有者!$AX$169:$AX$1012</c:f>
              <c:numCache>
                <c:formatCode>m"月"d"日"</c:formatCode>
                <c:ptCount val="8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numCache>
            </c:numRef>
          </c:cat>
          <c:val>
            <c:numRef>
              <c:f>香港マカオ台湾の患者・海外輸入症例・無症状病原体保有者!$BC$169:$BC$1012</c:f>
              <c:numCache>
                <c:formatCode>General</c:formatCode>
                <c:ptCount val="84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香港マカオ台湾の患者・海外輸入症例・無症状病原体保有者!$CR$485:$CR$1012</c:f>
              <c:numCache>
                <c:formatCode>m"月"d"日"</c:formatCode>
                <c:ptCount val="5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numCache>
            </c:numRef>
          </c:cat>
          <c:val>
            <c:numRef>
              <c:f>香港マカオ台湾の患者・海外輸入症例・無症状病原体保有者!$CS$485:$CS$1012</c:f>
              <c:numCache>
                <c:formatCode>General</c:formatCode>
                <c:ptCount val="52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香港マカオ台湾の患者・海外輸入症例・無症状病原体保有者!$CR$485:$CR$1012</c:f>
              <c:numCache>
                <c:formatCode>m"月"d"日"</c:formatCode>
                <c:ptCount val="5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numCache>
            </c:numRef>
          </c:cat>
          <c:val>
            <c:numRef>
              <c:f>香港マカオ台湾の患者・海外輸入症例・無症状病原体保有者!$CT$485:$CT$1012</c:f>
              <c:numCache>
                <c:formatCode>General</c:formatCode>
                <c:ptCount val="52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香港マカオ台湾の患者・海外輸入症例・無症状病原体保有者!$BJ$97:$BJ$1011</c:f>
              <c:numCache>
                <c:formatCode>m"月"d"日"</c:formatCode>
                <c:ptCount val="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numCache>
            </c:numRef>
          </c:cat>
          <c:val>
            <c:numRef>
              <c:f>香港マカオ台湾の患者・海外輸入症例・無症状病原体保有者!$BK$97:$BK$1011</c:f>
              <c:numCache>
                <c:formatCode>General</c:formatCode>
                <c:ptCount val="91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香港マカオ台湾の患者・海外輸入症例・無症状病原体保有者!$BJ$97:$BJ$1011</c:f>
              <c:numCache>
                <c:formatCode>m"月"d"日"</c:formatCode>
                <c:ptCount val="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numCache>
            </c:numRef>
          </c:cat>
          <c:val>
            <c:numRef>
              <c:f>香港マカオ台湾の患者・海外輸入症例・無症状病原体保有者!$BL$97:$BL$1011</c:f>
              <c:numCache>
                <c:formatCode>General</c:formatCode>
                <c:ptCount val="9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香港マカオ台湾の患者・海外輸入症例・無症状病原体保有者!$CM$29:$CM$1012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香港マカオ台湾の患者・海外輸入症例・無症状病原体保有者!$CK$29:$CK$1012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香港マカオ台湾の患者・海外輸入症例・無症状病原体保有者!$CJ$29:$CJ$1012</c:f>
              <c:numCache>
                <c:formatCode>General</c:formatCode>
                <c:ptCount val="9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香港マカオ台湾の患者・海外輸入症例・無症状病原体保有者!$CK$29:$CK$1012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香港マカオ台湾の患者・海外輸入症例・無症状病原体保有者!$CI$29:$CI$1012</c15:sqref>
                        </c15:formulaRef>
                      </c:ext>
                    </c:extLst>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extLst>
                      <c:ext uri="{02D57815-91ED-43cb-92C2-25804820EDAC}">
                        <c15:formulaRef>
                          <c15:sqref>香港マカオ台湾の患者・海外輸入症例・無症状病原体保有者!$CJ$29:$CJ$1012</c15:sqref>
                        </c15:formulaRef>
                      </c:ext>
                    </c:extLst>
                    <c:numCache>
                      <c:formatCode>General</c:formatCode>
                      <c:ptCount val="9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国家衛健委発表に基づく感染状況!$AE$374:$AE$1012</c:f>
              <c:numCache>
                <c:formatCode>m"月"d"日"</c:formatCode>
                <c:ptCount val="63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numCache>
            </c:numRef>
          </c:cat>
          <c:val>
            <c:numRef>
              <c:f>国家衛健委発表に基づく感染状況!$AF$374:$AF$1012</c:f>
              <c:numCache>
                <c:formatCode>#,##0_);[Red]\(#,##0\)</c:formatCode>
                <c:ptCount val="63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省市別輸入症例数変化!$AI$2:$AI$774</c:f>
              <c:numCache>
                <c:formatCode>0_);[Red]\(0\)</c:formatCode>
                <c:ptCount val="77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省市別輸入症例数変化!$AJ$2:$AJ$774</c:f>
              <c:numCache>
                <c:formatCode>0_);[Red]\(0\)</c:formatCode>
                <c:ptCount val="77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numCache>
            </c:numRef>
          </c:cat>
          <c:val>
            <c:numRef>
              <c:f>省市別輸入症例数変化!$AK$2:$AK$774</c:f>
              <c:numCache>
                <c:formatCode>General</c:formatCode>
                <c:ptCount val="77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香港マカオ台湾の患者・海外輸入症例・無症状病原体保有者!$BR$29:$BR$1012</c:f>
              <c:numCache>
                <c:formatCode>General</c:formatCode>
                <c:ptCount val="98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香港マカオ台湾の患者・海外輸入症例・無症状病原体保有者!$BS$29:$BS$1012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香港マカオ台湾の患者・海外輸入症例・無症状病原体保有者!$BT$29:$BT$1012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香港マカオ台湾の患者・海外輸入症例・無症状病原体保有者!$CQ$189:$CQ$1011</c:f>
              <c:numCache>
                <c:formatCode>General</c:formatCode>
                <c:ptCount val="8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香港マカオ台湾の患者・海外輸入症例・無症状病原体保有者!$CO$189:$CO$1012</c:f>
              <c:numCache>
                <c:formatCode>General</c:formatCode>
                <c:ptCount val="8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香港マカオ台湾の患者・海外輸入症例・無症状病原体保有者!$BJ$97:$BJ$1011</c:f>
              <c:numCache>
                <c:formatCode>m"月"d"日"</c:formatCode>
                <c:ptCount val="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numCache>
            </c:numRef>
          </c:cat>
          <c:val>
            <c:numRef>
              <c:f>香港マカオ台湾の患者・海外輸入症例・無症状病原体保有者!$BL$97:$BL$1011</c:f>
              <c:numCache>
                <c:formatCode>General</c:formatCode>
                <c:ptCount val="9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香港マカオ台湾の患者・海外輸入症例・無症状病原体保有者!$BJ$97:$BJ$1011</c:f>
              <c:numCache>
                <c:formatCode>m"月"d"日"</c:formatCode>
                <c:ptCount val="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numCache>
            </c:numRef>
          </c:cat>
          <c:val>
            <c:numRef>
              <c:f>香港マカオ台湾の患者・海外輸入症例・無症状病原体保有者!$BK$97:$BK$1011</c:f>
              <c:numCache>
                <c:formatCode>General</c:formatCode>
                <c:ptCount val="91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国家衛健委発表に基づく感染状況!$W$27:$W$1012</c:f>
              <c:numCache>
                <c:formatCode>m"月"d"日"</c:formatCode>
                <c:ptCount val="9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numCache>
            </c:numRef>
          </c:cat>
          <c:val>
            <c:numRef>
              <c:f>国家衛健委発表に基づく感染状況!$X$27:$X$1012</c:f>
              <c:numCache>
                <c:formatCode>#,##0_);[Red]\(#,##0\)</c:formatCode>
                <c:ptCount val="9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国家衛健委発表に基づく感染状況!$W$27:$W$1012</c:f>
              <c:numCache>
                <c:formatCode>m"月"d"日"</c:formatCode>
                <c:ptCount val="9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numCache>
            </c:numRef>
          </c:cat>
          <c:val>
            <c:numRef>
              <c:f>国家衛健委発表に基づく感染状況!$Y$27:$Y$1012</c:f>
              <c:numCache>
                <c:formatCode>General</c:formatCode>
                <c:ptCount val="9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香港マカオ台湾の患者・海外輸入症例・無症状病原体保有者!$CQ$189:$CQ$1011</c:f>
              <c:numCache>
                <c:formatCode>General</c:formatCode>
                <c:ptCount val="8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香港マカオ台湾の患者・海外輸入症例・無症状病原体保有者!$CO$189:$CO$1012</c:f>
              <c:numCache>
                <c:formatCode>General</c:formatCode>
                <c:ptCount val="8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新疆の情況!$U$7:$U$816</c:f>
              <c:strCache>
                <c:ptCount val="80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strCache>
            </c:strRef>
          </c:cat>
          <c:val>
            <c:numRef>
              <c:f>新疆の情況!$V$7:$V$816</c:f>
              <c:numCache>
                <c:formatCode>General</c:formatCode>
                <c:ptCount val="81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新疆の情況!$U$7:$U$816</c:f>
              <c:strCache>
                <c:ptCount val="80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strCache>
            </c:strRef>
          </c:cat>
          <c:val>
            <c:numRef>
              <c:f>新疆の情況!$W$7:$W$816</c:f>
              <c:numCache>
                <c:formatCode>General</c:formatCode>
                <c:ptCount val="81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国家衛健委発表に基づく感染状況!$W$27:$W$1013</c:f>
              <c:numCache>
                <c:formatCode>m"月"d"日"</c:formatCode>
                <c:ptCount val="9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numCache>
            </c:numRef>
          </c:cat>
          <c:val>
            <c:numRef>
              <c:f>国家衛健委発表に基づく感染状況!$X$27:$X$1013</c:f>
              <c:numCache>
                <c:formatCode>#,##0_);[Red]\(#,##0\)</c:formatCode>
                <c:ptCount val="9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国家衛健委発表に基づく感染状況!$W$27:$W$1013</c:f>
              <c:numCache>
                <c:formatCode>m"月"d"日"</c:formatCode>
                <c:ptCount val="9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numCache>
            </c:numRef>
          </c:cat>
          <c:val>
            <c:numRef>
              <c:f>国家衛健委発表に基づく感染状況!$Y$27:$Y$1013</c:f>
              <c:numCache>
                <c:formatCode>General</c:formatCode>
                <c:ptCount val="9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香港マカオ台湾の患者・海外輸入症例・無症状病原体保有者!$BE$70:$BE$1012</c:f>
              <c:numCache>
                <c:formatCode>m"月"d"日"</c:formatCode>
                <c:ptCount val="9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numCache>
            </c:numRef>
          </c:cat>
          <c:val>
            <c:numRef>
              <c:f>香港マカオ台湾の患者・海外輸入症例・無症状病原体保有者!$BF$70:$BF$1012</c:f>
              <c:numCache>
                <c:formatCode>General</c:formatCode>
                <c:ptCount val="94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香港マカオ台湾の患者・海外輸入症例・無症状病原体保有者!$BE$70:$BE$1012</c:f>
              <c:numCache>
                <c:formatCode>m"月"d"日"</c:formatCode>
                <c:ptCount val="9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numCache>
            </c:numRef>
          </c:cat>
          <c:val>
            <c:numRef>
              <c:f>香港マカオ台湾の患者・海外輸入症例・無症状病原体保有者!$BG$70:$BG$1012</c:f>
              <c:numCache>
                <c:formatCode>General</c:formatCode>
                <c:ptCount val="94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香港マカオ台湾の患者・海外輸入症例・無症状病原体保有者!$BY$29:$BY$1012</c:f>
              <c:numCache>
                <c:formatCode>General</c:formatCode>
                <c:ptCount val="98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香港マカオ台湾の患者・海外輸入症例・無症状病原体保有者!$BZ$29:$BZ$1012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香港マカオ台湾の患者・海外輸入症例・無症状病原体保有者!$CA$29:$CA$1012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香港マカオ台湾の患者・海外輸入症例・無症状病原体保有者!$CC$29:$CC$1012</c:f>
              <c:numCache>
                <c:formatCode>General</c:formatCode>
                <c:ptCount val="98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香港マカオ台湾の患者・海外輸入症例・無症状病原体保有者!$CD$29:$CD$1012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香港マカオ台湾の患者・海外輸入症例・無症状病原体保有者!$CE$29:$CE$1012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香港マカオ台湾の患者・海外輸入症例・無症状病原体保有者!$CM$29:$CM$1012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香港マカオ台湾の患者・海外輸入症例・無症状病原体保有者!$CJ$29:$CJ$1012</c:f>
              <c:numCache>
                <c:formatCode>General</c:formatCode>
                <c:ptCount val="9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香港マカオ台湾の患者・海外輸入症例・無症状病原体保有者!$CI$29:$CI$1012</c:f>
              <c:numCache>
                <c:formatCode>m"月"d"日"</c:formatCode>
                <c:ptCount val="9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numCache>
            </c:numRef>
          </c:cat>
          <c:val>
            <c:numRef>
              <c:f>香港マカオ台湾の患者・海外輸入症例・無症状病原体保有者!$CK$29:$CK$1012</c:f>
              <c:numCache>
                <c:formatCode>General</c:formatCode>
                <c:ptCount val="9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numCache>
            </c:numRef>
          </c:cat>
          <c:val>
            <c:numRef>
              <c:f>香港マカオ台湾の患者・海外輸入症例・無症状病原体保有者!$CQ$189:$CQ$1011</c:f>
              <c:numCache>
                <c:formatCode>General</c:formatCode>
                <c:ptCount val="8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1"/>
  <sheetViews>
    <sheetView tabSelected="1" zoomScale="115" zoomScaleNormal="115" workbookViewId="0">
      <pane xSplit="2" ySplit="5" topLeftCell="C1001" activePane="bottomRight" state="frozen"/>
      <selection pane="topRight" activeCell="C1" sqref="C1"/>
      <selection pane="bottomLeft" activeCell="A8" sqref="A8"/>
      <selection pane="bottomRight" activeCell="B1010" sqref="B1010"/>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C1005">
        <v>374</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C1006">
        <v>374</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C1007">
        <v>374</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C1008">
        <v>374</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 si="1300">+B1009</f>
        <v>44832</v>
      </c>
      <c r="X1009" s="113">
        <f t="shared" ref="X1009" si="1301">+G1009</f>
        <v>170</v>
      </c>
      <c r="Y1009">
        <f t="shared" ref="Y1009" si="1302">+H1009</f>
        <v>250293</v>
      </c>
      <c r="Z1009" s="114">
        <f t="shared" ref="Z1009" si="1303">+B1009</f>
        <v>44832</v>
      </c>
      <c r="AA1009">
        <f t="shared" ref="AA1009" si="1304">+L1009</f>
        <v>0</v>
      </c>
      <c r="AB1009">
        <f t="shared" ref="AB1009" si="1305">+M1009</f>
        <v>5226</v>
      </c>
      <c r="AC1009">
        <v>374</v>
      </c>
      <c r="AE1009" s="1">
        <f t="shared" ref="AE1009" si="1306">+B1009</f>
        <v>44832</v>
      </c>
      <c r="AF1009" s="259">
        <f>+G1009-香港マカオ台湾の患者・海外輸入症例・無症状病原体保有者!B1008</f>
        <v>106</v>
      </c>
    </row>
    <row r="1010" spans="2:32" x14ac:dyDescent="0.55000000000000004">
      <c r="B1010" s="201"/>
      <c r="C1010" s="47"/>
      <c r="D1010" s="83"/>
      <c r="E1010" s="104"/>
      <c r="F1010" s="56"/>
      <c r="G1010" s="47"/>
      <c r="H1010" s="87"/>
      <c r="I1010" s="87"/>
      <c r="J1010" s="47"/>
      <c r="K1010" s="55"/>
      <c r="L1010" s="47"/>
      <c r="M1010" s="87"/>
      <c r="N1010" s="47"/>
      <c r="O1010" s="87"/>
      <c r="P1010" s="105"/>
      <c r="Q1010" s="56"/>
      <c r="R1010" s="47"/>
      <c r="S1010" s="110"/>
      <c r="T1010" s="56"/>
      <c r="U1010" s="77"/>
      <c r="W1010" s="1"/>
      <c r="X1010" s="113"/>
      <c r="Z1010" s="114"/>
      <c r="AE1010" s="1"/>
      <c r="AF1010" s="259"/>
    </row>
    <row r="1011" spans="2:32" x14ac:dyDescent="0.55000000000000004">
      <c r="B1011" s="201"/>
      <c r="C1011" s="47"/>
      <c r="D1011" s="83"/>
      <c r="E1011" s="104"/>
      <c r="F1011" s="56"/>
      <c r="G1011" s="47"/>
      <c r="H1011" s="87"/>
      <c r="I1011" s="87"/>
      <c r="J1011" s="47"/>
      <c r="K1011" s="55"/>
      <c r="L1011" s="47"/>
      <c r="M1011" s="87"/>
      <c r="N1011" s="47"/>
      <c r="O1011" s="87"/>
      <c r="P1011" s="105"/>
      <c r="Q1011" s="56"/>
      <c r="R1011" s="47"/>
      <c r="S1011" s="110"/>
      <c r="T1011" s="56"/>
      <c r="U1011" s="77"/>
      <c r="W1011" s="1"/>
      <c r="X1011" s="113"/>
      <c r="Z1011" s="114"/>
      <c r="AE1011" s="1"/>
      <c r="AF1011" s="259"/>
    </row>
    <row r="1012" spans="2:32" ht="18.5" thickBot="1" x14ac:dyDescent="0.6">
      <c r="B1012" s="65"/>
      <c r="C1012" s="58"/>
      <c r="D1012" s="48"/>
      <c r="E1012" s="60"/>
      <c r="F1012" s="59"/>
      <c r="G1012" s="47"/>
      <c r="H1012" s="87"/>
      <c r="I1012" s="87"/>
      <c r="J1012" s="58"/>
      <c r="K1012" s="55"/>
      <c r="L1012" s="47"/>
      <c r="M1012" s="87"/>
      <c r="N1012" s="47"/>
      <c r="O1012" s="87"/>
      <c r="P1012" s="105"/>
      <c r="Q1012" s="59"/>
      <c r="R1012" s="47"/>
      <c r="S1012" s="59"/>
      <c r="T1012" s="59"/>
      <c r="U1012" s="77"/>
      <c r="W1012" s="1"/>
      <c r="X1012" s="113"/>
      <c r="Z1012" s="114"/>
      <c r="AE1012" s="1"/>
      <c r="AF1012" s="259"/>
    </row>
    <row r="1013" spans="2:32" ht="9.5" customHeight="1" thickBot="1" x14ac:dyDescent="0.6">
      <c r="B1013" s="65"/>
      <c r="C1013" s="78"/>
      <c r="D1013" s="79"/>
      <c r="E1013" s="81"/>
      <c r="F1013" s="93"/>
      <c r="G1013" s="78"/>
      <c r="H1013" s="81"/>
      <c r="I1013" s="81"/>
      <c r="J1013" s="78"/>
      <c r="K1013" s="81"/>
      <c r="L1013" s="78"/>
      <c r="M1013" s="81"/>
      <c r="N1013" s="82"/>
      <c r="O1013" s="80"/>
      <c r="P1013" s="92"/>
      <c r="Q1013" s="93"/>
      <c r="R1013" s="112"/>
      <c r="S1013" s="93"/>
      <c r="T1013" s="93"/>
      <c r="U1013" s="66"/>
      <c r="AF1013" s="259"/>
    </row>
    <row r="1014" spans="2:32" x14ac:dyDescent="0.55000000000000004">
      <c r="M1014" s="262">
        <f>SUM(L845:L862)</f>
        <v>503</v>
      </c>
      <c r="AF1014" s="259"/>
    </row>
    <row r="1015" spans="2:32" ht="13" customHeight="1" x14ac:dyDescent="0.55000000000000004">
      <c r="E1015" s="106"/>
      <c r="F1015" s="107"/>
      <c r="G1015" s="106" t="s">
        <v>80</v>
      </c>
      <c r="H1015" s="107"/>
      <c r="I1015" s="107"/>
      <c r="J1015" s="107"/>
      <c r="U1015" s="71"/>
      <c r="AF1015" s="259"/>
    </row>
    <row r="1016" spans="2:32" ht="13" customHeight="1" x14ac:dyDescent="0.55000000000000004">
      <c r="E1016" s="106" t="s">
        <v>98</v>
      </c>
      <c r="F1016" s="107"/>
      <c r="G1016" s="274" t="s">
        <v>79</v>
      </c>
      <c r="H1016" s="275"/>
      <c r="I1016" s="106" t="s">
        <v>106</v>
      </c>
      <c r="J1016" s="107"/>
      <c r="AF1016" s="259"/>
    </row>
    <row r="1017" spans="2:32" ht="13" customHeight="1" x14ac:dyDescent="0.55000000000000004">
      <c r="B1017" s="119"/>
      <c r="E1017" s="108" t="s">
        <v>108</v>
      </c>
      <c r="F1017" s="107"/>
      <c r="G1017" s="108"/>
      <c r="H1017" s="108"/>
      <c r="I1017" s="106" t="s">
        <v>107</v>
      </c>
      <c r="J1017" s="107"/>
      <c r="AF1017" s="259"/>
    </row>
    <row r="1018" spans="2:32" ht="18.5" customHeight="1" x14ac:dyDescent="0.55000000000000004">
      <c r="E1018" s="106" t="s">
        <v>96</v>
      </c>
      <c r="F1018" s="107"/>
      <c r="G1018" s="106" t="s">
        <v>97</v>
      </c>
      <c r="H1018" s="107"/>
      <c r="I1018" s="107"/>
      <c r="J1018" s="107"/>
      <c r="AF1018" s="259"/>
    </row>
    <row r="1019" spans="2:32" ht="13" customHeight="1" x14ac:dyDescent="0.55000000000000004">
      <c r="E1019" s="106" t="s">
        <v>98</v>
      </c>
      <c r="F1019" s="107"/>
      <c r="G1019" s="106" t="s">
        <v>99</v>
      </c>
      <c r="H1019" s="107"/>
      <c r="I1019" s="107"/>
      <c r="J1019" s="107"/>
      <c r="AF1019" s="259"/>
    </row>
    <row r="1020" spans="2:32" ht="13" customHeight="1" x14ac:dyDescent="0.55000000000000004">
      <c r="E1020" s="106" t="s">
        <v>98</v>
      </c>
      <c r="F1020" s="107"/>
      <c r="G1020" s="106" t="s">
        <v>100</v>
      </c>
      <c r="H1020" s="107"/>
      <c r="I1020" s="107"/>
      <c r="J1020" s="107"/>
      <c r="AF1020" s="259"/>
    </row>
    <row r="1021" spans="2:32" ht="13" customHeight="1" x14ac:dyDescent="0.55000000000000004">
      <c r="E1021" s="106" t="s">
        <v>101</v>
      </c>
      <c r="F1021" s="107"/>
      <c r="G1021" s="106" t="s">
        <v>102</v>
      </c>
      <c r="H1021" s="107"/>
      <c r="I1021" s="107"/>
      <c r="J1021" s="107"/>
      <c r="AF1021" s="259"/>
    </row>
    <row r="1022" spans="2:32" ht="13" customHeight="1" x14ac:dyDescent="0.55000000000000004">
      <c r="E1022" s="106" t="s">
        <v>103</v>
      </c>
      <c r="F1022" s="107"/>
      <c r="G1022" s="106" t="s">
        <v>104</v>
      </c>
      <c r="H1022" s="107"/>
      <c r="I1022" s="107"/>
      <c r="J1022" s="107"/>
      <c r="AF1022" s="259"/>
    </row>
    <row r="1023" spans="2:32" x14ac:dyDescent="0.55000000000000004">
      <c r="AF1023" s="259"/>
    </row>
    <row r="1024" spans="2:32" x14ac:dyDescent="0.55000000000000004">
      <c r="AF1024" s="259"/>
    </row>
    <row r="1025" spans="32:32" x14ac:dyDescent="0.55000000000000004">
      <c r="AF1025" s="259"/>
    </row>
    <row r="1026" spans="32:32" x14ac:dyDescent="0.55000000000000004">
      <c r="AF1026" s="259"/>
    </row>
    <row r="1027" spans="32:32" x14ac:dyDescent="0.55000000000000004">
      <c r="AF1027" s="259"/>
    </row>
    <row r="1028" spans="32:32" x14ac:dyDescent="0.55000000000000004">
      <c r="AF1028" s="259"/>
    </row>
    <row r="1029" spans="32:32" x14ac:dyDescent="0.55000000000000004">
      <c r="AF1029" s="259"/>
    </row>
    <row r="1030" spans="32:32" x14ac:dyDescent="0.55000000000000004">
      <c r="AF1030" s="259"/>
    </row>
    <row r="1031" spans="32:32" x14ac:dyDescent="0.55000000000000004">
      <c r="AF1031" s="259"/>
    </row>
  </sheetData>
  <mergeCells count="12">
    <mergeCell ref="G1016:H101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2"/>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A1009" sqref="A1009:E100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8"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8" si="3180">+AW961+1</f>
        <v>801</v>
      </c>
      <c r="AX962" s="216">
        <f t="shared" si="3134"/>
        <v>44786</v>
      </c>
      <c r="AY962" s="5">
        <v>0</v>
      </c>
      <c r="AZ962" s="217">
        <f t="shared" si="3135"/>
        <v>2538</v>
      </c>
      <c r="BA962" s="217">
        <f t="shared" ref="BA962:BA1008" si="3181">+BA958+1</f>
        <v>448</v>
      </c>
      <c r="BB962" s="119">
        <v>0</v>
      </c>
      <c r="BC962" s="26">
        <f t="shared" si="3136"/>
        <v>1648</v>
      </c>
      <c r="BD962" s="217">
        <f t="shared" ref="BD962:BD1008"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BR1008" si="5775">+AF1007</f>
        <v>413116</v>
      </c>
      <c r="BS1007">
        <f t="shared" ref="BS1007:BS1008" si="5776">+AH1007</f>
        <v>83950</v>
      </c>
      <c r="BT1007">
        <f t="shared" ref="BT1007:BT1008"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CC1008" si="5785">+AR1007</f>
        <v>6324578</v>
      </c>
      <c r="CD1007">
        <f t="shared" ref="CD1007" si="5786">+AT1007</f>
        <v>13742</v>
      </c>
      <c r="CE1007">
        <f t="shared" ref="CE1007:CE1008"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6" ht="18" customHeight="1" x14ac:dyDescent="0.55000000000000004">
      <c r="A1009" s="167"/>
      <c r="B1009" s="219"/>
      <c r="C1009" s="142"/>
      <c r="D1009" s="261"/>
      <c r="E1009" s="135"/>
      <c r="F1009" s="135"/>
      <c r="G1009" s="135"/>
      <c r="H1009" s="123"/>
      <c r="I1009" s="135"/>
      <c r="J1009" s="123"/>
      <c r="K1009" s="41"/>
      <c r="L1009" s="134"/>
      <c r="M1009" s="219"/>
      <c r="N1009" s="123"/>
      <c r="O1009" s="123"/>
      <c r="P1009" s="135"/>
      <c r="Q1009" s="135"/>
      <c r="R1009" s="123"/>
      <c r="S1009" s="123"/>
      <c r="T1009" s="135"/>
      <c r="U1009" s="135"/>
      <c r="V1009" s="123"/>
      <c r="W1009" s="41"/>
      <c r="X1009" s="136"/>
      <c r="Y1009" s="4"/>
      <c r="Z1009" s="74"/>
      <c r="AA1009" s="210"/>
      <c r="AB1009" s="210"/>
      <c r="AC1009" s="211"/>
      <c r="AD1009" s="170"/>
      <c r="AE1009" s="222"/>
      <c r="AF1009" s="143"/>
      <c r="AG1009" s="171"/>
      <c r="AH1009" s="143"/>
      <c r="AI1009" s="171"/>
      <c r="AJ1009" s="172"/>
      <c r="AK1009" s="173"/>
      <c r="AL1009" s="143"/>
      <c r="AM1009" s="222"/>
      <c r="AN1009" s="143"/>
      <c r="AO1009" s="171"/>
      <c r="AP1009" s="174"/>
      <c r="AQ1009" s="173"/>
      <c r="AR1009" s="143"/>
      <c r="AS1009" s="171"/>
      <c r="AT1009" s="143"/>
      <c r="AU1009" s="171"/>
      <c r="AV1009" s="175"/>
      <c r="AW1009" s="217"/>
      <c r="AX1009" s="216"/>
      <c r="AY1009" s="5"/>
      <c r="AZ1009" s="217"/>
      <c r="BA1009" s="217"/>
      <c r="BB1009" s="119"/>
      <c r="BC1009" s="26"/>
      <c r="BD1009" s="217"/>
      <c r="BE1009" s="209"/>
      <c r="BF1009" s="120"/>
      <c r="BG1009" s="120"/>
      <c r="BH1009" s="209"/>
      <c r="BI1009" s="120"/>
      <c r="BJ1009" s="1"/>
      <c r="BN1009" s="1"/>
      <c r="BQ1009" s="167"/>
      <c r="BX1009" s="167"/>
      <c r="CB1009" s="167"/>
      <c r="CF1009" s="216"/>
      <c r="CI1009" s="167"/>
      <c r="CL1009" s="167"/>
      <c r="CN1009" s="1"/>
      <c r="CO1009" s="253"/>
      <c r="CP1009" s="1"/>
      <c r="CQ1009" s="254"/>
      <c r="CR1009" s="167"/>
    </row>
    <row r="1010" spans="1:96" ht="18" customHeight="1" x14ac:dyDescent="0.55000000000000004">
      <c r="A1010" s="167"/>
      <c r="B1010" s="219"/>
      <c r="C1010" s="142"/>
      <c r="D1010" s="261"/>
      <c r="E1010" s="135"/>
      <c r="F1010" s="135"/>
      <c r="G1010" s="135"/>
      <c r="H1010" s="123"/>
      <c r="I1010" s="135"/>
      <c r="J1010" s="123"/>
      <c r="K1010" s="41"/>
      <c r="L1010" s="134"/>
      <c r="M1010" s="219"/>
      <c r="N1010" s="123"/>
      <c r="O1010" s="123"/>
      <c r="P1010" s="135"/>
      <c r="Q1010" s="135"/>
      <c r="R1010" s="123"/>
      <c r="S1010" s="123"/>
      <c r="T1010" s="135"/>
      <c r="U1010" s="135"/>
      <c r="V1010" s="123"/>
      <c r="W1010" s="41"/>
      <c r="X1010" s="136"/>
      <c r="Y1010" s="4"/>
      <c r="Z1010" s="74"/>
      <c r="AA1010" s="210"/>
      <c r="AB1010" s="210"/>
      <c r="AC1010" s="211"/>
      <c r="AD1010" s="170"/>
      <c r="AE1010" s="222"/>
      <c r="AF1010" s="143"/>
      <c r="AG1010" s="171"/>
      <c r="AH1010" s="143"/>
      <c r="AI1010" s="171"/>
      <c r="AJ1010" s="172"/>
      <c r="AK1010" s="173"/>
      <c r="AL1010" s="143"/>
      <c r="AM1010" s="171"/>
      <c r="AN1010" s="143"/>
      <c r="AO1010" s="171"/>
      <c r="AP1010" s="174"/>
      <c r="AQ1010" s="173"/>
      <c r="AR1010" s="143"/>
      <c r="AS1010" s="171"/>
      <c r="AT1010" s="143"/>
      <c r="AU1010" s="171"/>
      <c r="AV1010" s="175"/>
      <c r="AW1010" s="217"/>
      <c r="AX1010" s="216"/>
      <c r="AY1010" s="5"/>
      <c r="AZ1010" s="217"/>
      <c r="BA1010" s="217"/>
      <c r="BB1010" s="119"/>
      <c r="BC1010" s="26"/>
      <c r="BD1010" s="217"/>
      <c r="BE1010" s="209"/>
      <c r="BF1010" s="120"/>
      <c r="BG1010" s="120"/>
      <c r="BH1010" s="209"/>
      <c r="BI1010" s="120"/>
      <c r="BJ1010" s="1"/>
      <c r="BN1010" s="1"/>
      <c r="BQ1010" s="167"/>
      <c r="BX1010" s="167"/>
      <c r="CB1010" s="167"/>
      <c r="CE1010">
        <f>+AV1010</f>
        <v>0</v>
      </c>
      <c r="CF1010" s="216"/>
      <c r="CI1010" s="167"/>
      <c r="CL1010" s="167"/>
      <c r="CN1010" s="1"/>
      <c r="CO1010" s="253"/>
      <c r="CP1010" s="1"/>
      <c r="CQ1010" s="254"/>
      <c r="CR1010" s="167"/>
    </row>
    <row r="1011" spans="1:96" ht="18" customHeight="1" x14ac:dyDescent="0.55000000000000004">
      <c r="A1011" s="167"/>
      <c r="B1011" s="219"/>
      <c r="C1011" s="142"/>
      <c r="D1011" s="142"/>
      <c r="E1011" s="135"/>
      <c r="F1011" s="135"/>
      <c r="G1011" s="135"/>
      <c r="H1011" s="123"/>
      <c r="I1011" s="135"/>
      <c r="J1011" s="123"/>
      <c r="K1011" s="41"/>
      <c r="L1011" s="134"/>
      <c r="M1011" s="135"/>
      <c r="N1011" s="123"/>
      <c r="O1011" s="123"/>
      <c r="P1011" s="135"/>
      <c r="Q1011" s="135"/>
      <c r="R1011" s="123"/>
      <c r="S1011" s="123"/>
      <c r="T1011" s="135"/>
      <c r="U1011" s="135"/>
      <c r="V1011" s="123"/>
      <c r="W1011" s="41"/>
      <c r="X1011" s="136"/>
      <c r="Y1011" s="4"/>
      <c r="Z1011" s="74"/>
      <c r="AA1011" s="210"/>
      <c r="AB1011" s="210"/>
      <c r="AC1011" s="211"/>
      <c r="AD1011" s="170"/>
      <c r="AE1011" s="222"/>
      <c r="AF1011" s="143"/>
      <c r="AG1011" s="171"/>
      <c r="AH1011" s="143"/>
      <c r="AI1011" s="171"/>
      <c r="AJ1011" s="172"/>
      <c r="AK1011" s="173"/>
      <c r="AL1011" s="143"/>
      <c r="AM1011" s="171"/>
      <c r="AN1011" s="143"/>
      <c r="AO1011" s="171"/>
      <c r="AP1011" s="174"/>
      <c r="AQ1011" s="173"/>
      <c r="AR1011" s="143"/>
      <c r="AS1011" s="171"/>
      <c r="AT1011" s="143"/>
      <c r="AU1011" s="171"/>
      <c r="AV1011" s="175"/>
      <c r="AW1011" s="217"/>
      <c r="AX1011" s="216"/>
      <c r="AY1011" s="5"/>
      <c r="AZ1011" s="217"/>
      <c r="BA1011" s="217"/>
      <c r="BB1011" s="119"/>
      <c r="BC1011" s="26"/>
      <c r="BD1011" s="217"/>
      <c r="BE1011" s="209"/>
      <c r="BF1011" s="120"/>
      <c r="BG1011" s="120"/>
      <c r="BH1011" s="209"/>
      <c r="BI1011" s="120"/>
      <c r="BJ1011" s="1"/>
      <c r="BN1011" s="1"/>
      <c r="BQ1011" s="167"/>
      <c r="BX1011" s="167"/>
      <c r="CB1011" s="167"/>
      <c r="CI1011" s="167"/>
      <c r="CL1011" s="167"/>
      <c r="CN1011" s="1"/>
      <c r="CO1011" s="253"/>
      <c r="CP1011" s="1"/>
      <c r="CQ1011" s="254"/>
      <c r="CR1011" s="167"/>
    </row>
    <row r="1012" spans="1:96" ht="7" customHeight="1" thickBot="1" x14ac:dyDescent="0.6">
      <c r="A1012" s="65"/>
      <c r="B1012" s="134"/>
      <c r="C1012" s="142"/>
      <c r="D1012" s="135"/>
      <c r="E1012" s="135"/>
      <c r="F1012" s="135"/>
      <c r="G1012" s="135"/>
      <c r="H1012" s="123"/>
      <c r="I1012" s="135"/>
      <c r="J1012" s="123"/>
      <c r="K1012" s="136"/>
      <c r="L1012" s="134"/>
      <c r="M1012" s="135"/>
      <c r="N1012" s="123"/>
      <c r="O1012" s="123"/>
      <c r="P1012" s="135"/>
      <c r="Q1012" s="135"/>
      <c r="R1012" s="123"/>
      <c r="S1012" s="123"/>
      <c r="T1012" s="135"/>
      <c r="U1012" s="135"/>
      <c r="V1012" s="123"/>
      <c r="W1012" s="41"/>
      <c r="X1012" s="136"/>
      <c r="Z1012" s="65"/>
      <c r="AA1012" s="63"/>
      <c r="AB1012" s="63"/>
      <c r="AC1012" s="63"/>
      <c r="AD1012" s="170"/>
      <c r="AE1012" s="222"/>
      <c r="AF1012" s="143"/>
      <c r="AG1012" s="171"/>
      <c r="AH1012" s="143"/>
      <c r="AI1012" s="171"/>
      <c r="AJ1012" s="172"/>
      <c r="AK1012" s="173"/>
      <c r="AL1012" s="143"/>
      <c r="AM1012" s="171"/>
      <c r="AN1012" s="143"/>
      <c r="AO1012" s="171"/>
      <c r="AP1012" s="174"/>
      <c r="AQ1012" s="173"/>
      <c r="AR1012" s="143"/>
      <c r="AS1012" s="171"/>
      <c r="AT1012" s="143"/>
      <c r="AU1012" s="171"/>
      <c r="AV1012" s="175"/>
    </row>
    <row r="1013" spans="1:96" x14ac:dyDescent="0.55000000000000004">
      <c r="B1013" s="44"/>
      <c r="C1013" s="44"/>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AE1013">
        <f>SUM(AD443:AD448)</f>
        <v>190</v>
      </c>
      <c r="AY1013" s="44" t="s">
        <v>474</v>
      </c>
      <c r="BB1013" s="44" t="s">
        <v>473</v>
      </c>
      <c r="BV1013">
        <f>SUM(BV442:BV1012)</f>
        <v>402506</v>
      </c>
    </row>
    <row r="1014" spans="1:96" x14ac:dyDescent="0.55000000000000004">
      <c r="B1014">
        <f>SUM(B554:B584)</f>
        <v>832</v>
      </c>
      <c r="AA1014" s="263">
        <f>+AA881-AA880</f>
        <v>82409</v>
      </c>
      <c r="AE1014">
        <f>SUM(AD797:AD1011)</f>
        <v>333535</v>
      </c>
      <c r="AI1014" s="236">
        <f>SUM(AI189:AI558)</f>
        <v>205</v>
      </c>
      <c r="AJ1014">
        <f>SUM(AI797:AI1011)</f>
        <v>9404</v>
      </c>
      <c r="AK1014">
        <f>SUM(AK907:AK1010)</f>
        <v>710</v>
      </c>
      <c r="AT1014" s="44">
        <f>SUM(AU908:AU1010)</f>
        <v>5729</v>
      </c>
      <c r="AU1014">
        <f>SUM(AU889:AU918)</f>
        <v>4396</v>
      </c>
      <c r="AV1014">
        <f>SUM(AU854:AU1011)</f>
        <v>10094</v>
      </c>
      <c r="AY1014" s="44">
        <f>SUM(AY359:AY413)</f>
        <v>69</v>
      </c>
      <c r="BB1014" s="44">
        <f>SUM(BB374:BB413)</f>
        <v>941</v>
      </c>
    </row>
    <row r="1015" spans="1:96" x14ac:dyDescent="0.55000000000000004">
      <c r="L1015">
        <f>SUM(L97:L1014)</f>
        <v>773438</v>
      </c>
      <c r="P1015">
        <f>SUM(P97:P1014)</f>
        <v>35117</v>
      </c>
      <c r="AD1015">
        <f>SUM(AD188:AD194)</f>
        <v>82</v>
      </c>
      <c r="AJ1015">
        <f>SUM(AI797:AI827)</f>
        <v>7081</v>
      </c>
      <c r="AV1015">
        <f>SUM(AU797:AU827)</f>
        <v>0</v>
      </c>
      <c r="AY1015" s="44" t="s">
        <v>685</v>
      </c>
    </row>
    <row r="1016" spans="1:96" ht="15" customHeight="1" x14ac:dyDescent="0.55000000000000004">
      <c r="A1016" s="119"/>
      <c r="D1016">
        <f>SUM(B229:B259)</f>
        <v>435</v>
      </c>
      <c r="Z1016" s="119"/>
      <c r="AA1016" s="119"/>
      <c r="AB1016" s="119"/>
      <c r="AC1016" s="119"/>
      <c r="AJ1016">
        <f>SUM(AI828:AI857)</f>
        <v>1483</v>
      </c>
      <c r="AV1016">
        <f>SUM(AU828:AU857)</f>
        <v>12</v>
      </c>
      <c r="AY1016" s="44">
        <f>SUM(AY581:AY1012)</f>
        <v>2267</v>
      </c>
    </row>
    <row r="1017" spans="1:96" x14ac:dyDescent="0.55000000000000004">
      <c r="AB1017" s="44" t="s">
        <v>827</v>
      </c>
      <c r="AD1017" s="44">
        <f>SUM(AD810:AD816)</f>
        <v>17671</v>
      </c>
      <c r="AH1017" s="4">
        <f>SUM(AD797:AD827)</f>
        <v>206192</v>
      </c>
      <c r="AI1017" s="5" t="s">
        <v>949</v>
      </c>
      <c r="AJ1017" s="4">
        <f>SUM(AI797:AI827)</f>
        <v>7081</v>
      </c>
      <c r="AN1017" s="227">
        <f>SUM(AK797:AK827)</f>
        <v>1</v>
      </c>
      <c r="AO1017" s="231" t="s">
        <v>949</v>
      </c>
      <c r="AP1017" s="227">
        <f>SUM(AO797:AO827)</f>
        <v>0</v>
      </c>
      <c r="AT1017" s="26">
        <f>SUM(AQ797:AQ827)</f>
        <v>2905</v>
      </c>
      <c r="AU1017" s="218" t="s">
        <v>949</v>
      </c>
      <c r="AV1017" s="26">
        <f>SUM(AU797:AU827)</f>
        <v>0</v>
      </c>
    </row>
    <row r="1018" spans="1:96" x14ac:dyDescent="0.55000000000000004">
      <c r="AH1018" s="4">
        <f>SUM(AD828:AD857)</f>
        <v>44357</v>
      </c>
      <c r="AI1018" s="5" t="s">
        <v>948</v>
      </c>
      <c r="AJ1018" s="4">
        <f>SUM(AI828:AI857)</f>
        <v>1483</v>
      </c>
      <c r="AN1018" s="227">
        <f>SUM(AK828:AK857)</f>
        <v>0</v>
      </c>
      <c r="AO1018" s="231" t="s">
        <v>948</v>
      </c>
      <c r="AP1018" s="227">
        <f>SUM(AO828:AO857)</f>
        <v>0</v>
      </c>
      <c r="AT1018" s="26">
        <f>SUM(AQ828:AQ857)</f>
        <v>92489</v>
      </c>
      <c r="AU1018" s="218" t="s">
        <v>948</v>
      </c>
      <c r="AV1018" s="26">
        <f>SUM(AU828:AU857)</f>
        <v>12</v>
      </c>
    </row>
    <row r="1019" spans="1:96" x14ac:dyDescent="0.55000000000000004">
      <c r="AH1019" s="4">
        <f>SUM(AD858:AD888)</f>
        <v>1728</v>
      </c>
      <c r="AI1019" s="5" t="s">
        <v>914</v>
      </c>
      <c r="AJ1019" s="4">
        <f>SUM(AI858:AI888)</f>
        <v>70</v>
      </c>
      <c r="AN1019" s="227">
        <f>SUM(AK858:AK888)</f>
        <v>1</v>
      </c>
      <c r="AO1019" s="231" t="s">
        <v>914</v>
      </c>
      <c r="AP1019" s="227">
        <f>SUM(AO858:AO888)</f>
        <v>0</v>
      </c>
      <c r="AT1019" s="26">
        <f>SUM(AQ858:AQ888)</f>
        <v>1917100</v>
      </c>
      <c r="AU1019" s="218" t="s">
        <v>914</v>
      </c>
      <c r="AV1019" s="26">
        <f>SUM(AU858:AU888)</f>
        <v>1390</v>
      </c>
    </row>
    <row r="1020" spans="1:96" x14ac:dyDescent="0.55000000000000004">
      <c r="AH1020" s="4">
        <f>SUM(AD889:AD918)</f>
        <v>5667</v>
      </c>
      <c r="AI1020" s="5" t="s">
        <v>947</v>
      </c>
      <c r="AJ1020" s="4">
        <f>SUM(AI889:AI918)</f>
        <v>23</v>
      </c>
      <c r="AN1020" s="227">
        <f>SUM(AK889:AK918)</f>
        <v>181</v>
      </c>
      <c r="AO1020" s="231" t="s">
        <v>947</v>
      </c>
      <c r="AP1020" s="227">
        <f>SUM(AO889:AO918)</f>
        <v>0</v>
      </c>
      <c r="AT1020" s="26">
        <f>SUM(AQ889:AQ918)</f>
        <v>1734300</v>
      </c>
      <c r="AU1020" s="218" t="s">
        <v>947</v>
      </c>
      <c r="AV1020" s="26">
        <f>SUM(AU889:AU918)</f>
        <v>4396</v>
      </c>
    </row>
    <row r="1021" spans="1:96" x14ac:dyDescent="0.55000000000000004">
      <c r="AH1021" s="4">
        <f>SUM(AD919:AD949)</f>
        <v>17832</v>
      </c>
      <c r="AI1021" s="5" t="s">
        <v>966</v>
      </c>
      <c r="AJ1021" s="4">
        <f>SUM(AI919:AI949)</f>
        <v>102</v>
      </c>
      <c r="AN1021" s="227">
        <f>SUM(AK919:AK949)</f>
        <v>527</v>
      </c>
      <c r="AO1021" s="231" t="s">
        <v>966</v>
      </c>
      <c r="AP1021" s="227">
        <f>SUM(AO919:AO949)</f>
        <v>6</v>
      </c>
      <c r="AT1021" s="26">
        <f>SUM(AQ919:AQ949)</f>
        <v>820902</v>
      </c>
      <c r="AU1021" s="218" t="s">
        <v>966</v>
      </c>
      <c r="AV1021" s="26">
        <f>SUM(AU919:AU949)</f>
        <v>2276</v>
      </c>
    </row>
    <row r="1022" spans="1:96" x14ac:dyDescent="0.55000000000000004">
      <c r="AH1022" s="4">
        <f>SUM(AD950:AD980)</f>
        <v>29892</v>
      </c>
      <c r="AI1022" s="5" t="s">
        <v>978</v>
      </c>
      <c r="AJ1022" s="4">
        <f>SUM(AI950:AI980)</f>
        <v>187</v>
      </c>
      <c r="AN1022" s="227">
        <f>SUM(AK950:AK980)</f>
        <v>2</v>
      </c>
      <c r="AO1022" s="231" t="s">
        <v>978</v>
      </c>
      <c r="AP1022" s="227">
        <f>SUM(AO950:AO980)</f>
        <v>0</v>
      </c>
      <c r="AT1022" s="26">
        <f>SUM(AQ950:AQ980)</f>
        <v>719844</v>
      </c>
      <c r="AU1022" s="218" t="s">
        <v>978</v>
      </c>
      <c r="AV1022"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3"/>
  <sheetViews>
    <sheetView zoomScale="115" zoomScaleNormal="115" workbookViewId="0">
      <pane xSplit="3" ySplit="1" topLeftCell="X761" activePane="bottomRight" state="frozen"/>
      <selection pane="topRight" activeCell="C1" sqref="C1"/>
      <selection pane="bottomLeft" activeCell="A2" sqref="A2"/>
      <selection pane="bottomRight" activeCell="AJ771" sqref="AJ77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55000000000000004">
      <c r="B772" s="265"/>
      <c r="C772" s="114"/>
      <c r="J772" s="265"/>
      <c r="AG772" s="266"/>
      <c r="AH772" s="114"/>
      <c r="AI772" s="267"/>
      <c r="AJ772" s="267"/>
      <c r="AL772" s="267"/>
    </row>
    <row r="773" spans="2:39" s="100" customFormat="1" ht="17.5" customHeight="1" x14ac:dyDescent="0.55000000000000004">
      <c r="B773" s="265"/>
      <c r="C773" s="114"/>
      <c r="J773" s="265"/>
      <c r="AG773" s="266"/>
      <c r="AH773" s="114"/>
      <c r="AI773" s="267"/>
      <c r="AJ773" s="267"/>
      <c r="AL773" s="267"/>
    </row>
    <row r="774" spans="2:39" ht="17.5" customHeight="1" x14ac:dyDescent="0.55000000000000004">
      <c r="B774" s="242"/>
      <c r="C774" s="1"/>
      <c r="E774" s="258"/>
      <c r="J774" s="242"/>
      <c r="AH774" s="1"/>
      <c r="AI774" s="243"/>
      <c r="AJ774" s="243"/>
    </row>
    <row r="775" spans="2:39" x14ac:dyDescent="0.55000000000000004">
      <c r="B775" s="219"/>
      <c r="C775" s="1"/>
      <c r="AH775" s="249">
        <v>1</v>
      </c>
    </row>
    <row r="776" spans="2:39" s="241" customFormat="1" ht="5" customHeight="1" x14ac:dyDescent="0.55000000000000004">
      <c r="B776" s="240"/>
      <c r="C776" s="239"/>
      <c r="AG776" s="4"/>
    </row>
    <row r="777" spans="2:39" ht="5.5" customHeight="1" x14ac:dyDescent="0.55000000000000004">
      <c r="B777" s="4"/>
      <c r="C777" s="1"/>
    </row>
    <row r="778" spans="2:39" x14ac:dyDescent="0.55000000000000004">
      <c r="B778">
        <f>SUM(B2:B777)</f>
        <v>21675</v>
      </c>
      <c r="C778" s="1" t="s">
        <v>348</v>
      </c>
      <c r="D778" s="26">
        <f t="shared" ref="D778:J778" si="609">SUM(D2:D777)</f>
        <v>4936</v>
      </c>
      <c r="E778" s="26">
        <f t="shared" si="609"/>
        <v>4986</v>
      </c>
      <c r="F778" s="26">
        <f t="shared" si="609"/>
        <v>1590</v>
      </c>
      <c r="G778">
        <f t="shared" si="609"/>
        <v>1027</v>
      </c>
      <c r="H778">
        <f t="shared" si="609"/>
        <v>1679</v>
      </c>
      <c r="I778" s="26">
        <f t="shared" si="609"/>
        <v>2072</v>
      </c>
      <c r="J778" s="26">
        <f t="shared" si="609"/>
        <v>5385</v>
      </c>
      <c r="K778">
        <f t="shared" ref="K778:AF778" si="610">SUM(K2:K777)</f>
        <v>967</v>
      </c>
      <c r="L778">
        <f t="shared" si="610"/>
        <v>16</v>
      </c>
      <c r="M778">
        <f t="shared" si="610"/>
        <v>116</v>
      </c>
      <c r="N778">
        <f t="shared" si="610"/>
        <v>109</v>
      </c>
      <c r="O778" s="26">
        <f t="shared" si="610"/>
        <v>490</v>
      </c>
      <c r="P778">
        <f t="shared" si="610"/>
        <v>22</v>
      </c>
      <c r="Q778">
        <f t="shared" si="610"/>
        <v>26</v>
      </c>
      <c r="R778">
        <f t="shared" si="610"/>
        <v>222</v>
      </c>
      <c r="S778">
        <f t="shared" si="610"/>
        <v>144</v>
      </c>
      <c r="T778">
        <f t="shared" si="610"/>
        <v>132</v>
      </c>
      <c r="U778">
        <f t="shared" si="610"/>
        <v>152</v>
      </c>
      <c r="V778">
        <f t="shared" si="610"/>
        <v>300</v>
      </c>
      <c r="W778">
        <f t="shared" si="610"/>
        <v>35</v>
      </c>
      <c r="X778">
        <f t="shared" si="610"/>
        <v>75</v>
      </c>
      <c r="Y778">
        <f t="shared" si="610"/>
        <v>260</v>
      </c>
      <c r="Z778">
        <f t="shared" si="610"/>
        <v>272</v>
      </c>
      <c r="AA778">
        <f t="shared" si="610"/>
        <v>1</v>
      </c>
      <c r="AB778">
        <f t="shared" si="610"/>
        <v>536</v>
      </c>
      <c r="AC778">
        <f t="shared" si="610"/>
        <v>76</v>
      </c>
      <c r="AD778">
        <f t="shared" si="610"/>
        <v>799</v>
      </c>
      <c r="AF778">
        <f t="shared" si="610"/>
        <v>629</v>
      </c>
      <c r="AM778" s="243"/>
    </row>
    <row r="779" spans="2:39" x14ac:dyDescent="0.55000000000000004">
      <c r="C779" s="1"/>
    </row>
    <row r="780" spans="2:39" ht="5" customHeight="1" x14ac:dyDescent="0.55000000000000004">
      <c r="C780" s="1"/>
    </row>
    <row r="783" spans="2:39" x14ac:dyDescent="0.55000000000000004">
      <c r="B783" s="219"/>
      <c r="K78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1" zoomScale="70" zoomScaleNormal="70" workbookViewId="0">
      <selection activeCell="K133" sqref="K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7"/>
  <sheetViews>
    <sheetView topLeftCell="A2" workbookViewId="0">
      <pane xSplit="2" ySplit="2" topLeftCell="G806" activePane="bottomRight" state="frozen"/>
      <selection activeCell="O24" sqref="O24"/>
      <selection pane="topRight" activeCell="O24" sqref="O24"/>
      <selection pane="bottomLeft" activeCell="O24" sqref="O24"/>
      <selection pane="bottomRight" activeCell="H814" sqref="H81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2" si="1145">+A804+1</f>
        <v>807</v>
      </c>
      <c r="B805" s="228"/>
      <c r="C805" s="44"/>
      <c r="D805" t="s">
        <v>333</v>
      </c>
      <c r="E805">
        <v>24</v>
      </c>
      <c r="F805">
        <f t="shared" ref="F805:F812"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5.5" customHeight="1" x14ac:dyDescent="0.55000000000000004">
      <c r="B813" s="228"/>
      <c r="C813" s="44"/>
      <c r="G813" s="1"/>
      <c r="H813" s="272"/>
      <c r="I813" s="227"/>
      <c r="J813" s="119"/>
      <c r="K813" s="232"/>
      <c r="L813" s="232"/>
      <c r="M813" s="4"/>
      <c r="N813" s="232"/>
      <c r="O813" s="273"/>
      <c r="P813" s="119"/>
      <c r="Q813" s="5"/>
      <c r="R813" s="248"/>
      <c r="S813" s="218"/>
      <c r="T813" s="233"/>
      <c r="U813" s="250"/>
      <c r="V813" s="4"/>
      <c r="W813" s="26"/>
      <c r="X813" s="233"/>
      <c r="Y813" s="4"/>
      <c r="Z813" s="230"/>
    </row>
    <row r="814" spans="1:26" ht="24" customHeight="1" x14ac:dyDescent="0.55000000000000004">
      <c r="B814" s="228"/>
      <c r="C814" s="44"/>
      <c r="G814" s="1"/>
      <c r="H814" s="119"/>
      <c r="I814" s="227"/>
      <c r="J814" s="119"/>
      <c r="K814" s="232"/>
      <c r="L814" s="271"/>
      <c r="M814" s="4"/>
      <c r="N814" s="232"/>
      <c r="O814" s="119"/>
      <c r="P814" s="119"/>
      <c r="Q814" s="5"/>
      <c r="R814" s="248"/>
      <c r="S814" s="218"/>
      <c r="T814" s="233"/>
      <c r="U814" s="250"/>
      <c r="V814" s="4"/>
      <c r="W814" s="26"/>
      <c r="X814" s="233"/>
      <c r="Y814" s="4"/>
      <c r="Z814" s="230"/>
    </row>
    <row r="815" spans="1:26" ht="24" customHeight="1" x14ac:dyDescent="0.55000000000000004">
      <c r="B815" s="228"/>
      <c r="C815" s="44"/>
      <c r="G815" s="1"/>
      <c r="H815" s="119"/>
      <c r="I815" s="227"/>
      <c r="J815" s="119"/>
      <c r="K815" s="232"/>
      <c r="L815" s="271"/>
      <c r="M815" s="4"/>
      <c r="N815" s="232"/>
      <c r="O815" s="119"/>
      <c r="P815" s="119"/>
      <c r="Q815" s="5"/>
      <c r="R815" s="248"/>
      <c r="S815" s="218"/>
      <c r="T815" s="233"/>
      <c r="U815" s="250"/>
      <c r="V815" s="4"/>
      <c r="W815" s="26"/>
      <c r="X815" s="233"/>
      <c r="Y815" s="4"/>
      <c r="Z815" s="230"/>
    </row>
    <row r="816" spans="1:26" x14ac:dyDescent="0.55000000000000004">
      <c r="B816" s="228"/>
      <c r="C816" s="44"/>
      <c r="G816" s="1"/>
      <c r="H816" s="44"/>
      <c r="J816" s="44"/>
      <c r="K816" s="256"/>
      <c r="L816" s="256"/>
      <c r="N816" s="256"/>
      <c r="O816" s="44"/>
      <c r="Q816" s="34"/>
      <c r="R816" s="257"/>
      <c r="S816" s="34"/>
      <c r="T816" s="44"/>
      <c r="U816" s="1"/>
    </row>
    <row r="817"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2022-09-30T00:26:28Z</dcterms:modified>
</cp:coreProperties>
</file>