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DC6B00A7-0AFD-4668-8E8D-B73F21587365}" xr6:coauthVersionLast="47" xr6:coauthVersionMax="47" xr10:uidLastSave="{00000000-0000-0000-0000-000000000000}"/>
  <bookViews>
    <workbookView xWindow="-110" yWindow="-110" windowWidth="19420" windowHeight="9800" tabRatio="736" firstSheet="2" activeTab="4"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1000" i="5" l="1"/>
  <c r="CT1000" i="5"/>
  <c r="CS1000" i="5"/>
  <c r="CR1000" i="5"/>
  <c r="CQ1000" i="5"/>
  <c r="CP1000" i="5"/>
  <c r="CO1000" i="5"/>
  <c r="CN1000" i="5"/>
  <c r="CM1000" i="5"/>
  <c r="CL1000" i="5"/>
  <c r="CK1000" i="5"/>
  <c r="CJ1000" i="5"/>
  <c r="CI1000" i="5"/>
  <c r="CH1000" i="5"/>
  <c r="CG1000" i="5"/>
  <c r="CF1000" i="5"/>
  <c r="CE1000" i="5"/>
  <c r="CD1000" i="5"/>
  <c r="CC1000" i="5"/>
  <c r="CB1000" i="5"/>
  <c r="CA1000" i="5"/>
  <c r="BZ1000" i="5"/>
  <c r="BY1000" i="5"/>
  <c r="BX1000" i="5"/>
  <c r="BW1000" i="5"/>
  <c r="BV1000" i="5"/>
  <c r="BT1000" i="5"/>
  <c r="BS1000" i="5"/>
  <c r="BR1000" i="5"/>
  <c r="BQ1000" i="5"/>
  <c r="BO1000" i="5"/>
  <c r="BN1000" i="5"/>
  <c r="BM1000" i="5"/>
  <c r="BL1000" i="5"/>
  <c r="BP1000" i="5" s="1"/>
  <c r="BK1000" i="5"/>
  <c r="BJ1000" i="5"/>
  <c r="BI1000" i="5"/>
  <c r="BH1000" i="5"/>
  <c r="BG1000" i="5"/>
  <c r="BF1000" i="5"/>
  <c r="BE1000" i="5"/>
  <c r="BD1000" i="5"/>
  <c r="BC1000" i="5"/>
  <c r="BA1000" i="5"/>
  <c r="AZ1000" i="5"/>
  <c r="AX1000" i="5"/>
  <c r="AW1000" i="5"/>
  <c r="Y1000" i="5"/>
  <c r="AF1001" i="2"/>
  <c r="AE1001" i="2"/>
  <c r="AB1001" i="2"/>
  <c r="AA1001" i="2"/>
  <c r="Z1001" i="2"/>
  <c r="X1001" i="2"/>
  <c r="W1001" i="2"/>
  <c r="P1001" i="2"/>
  <c r="O1001" i="2"/>
  <c r="H1001" i="2"/>
  <c r="Y1001" i="2" s="1"/>
  <c r="M1001" i="2"/>
  <c r="K1001" i="2"/>
  <c r="AU1000" i="5"/>
  <c r="AS1000" i="5"/>
  <c r="AQ1000" i="5"/>
  <c r="AO1000" i="5"/>
  <c r="AM1000" i="5"/>
  <c r="AK1000" i="5"/>
  <c r="AI1000" i="5"/>
  <c r="AG1000" i="5"/>
  <c r="AD1000" i="5"/>
  <c r="AE1000" i="5" s="1"/>
  <c r="AC1000" i="5"/>
  <c r="AB1000" i="5"/>
  <c r="AA1000" i="5"/>
  <c r="Z1000" i="5"/>
  <c r="C1000" i="5"/>
  <c r="D1000" i="5" s="1"/>
  <c r="AK763" i="7"/>
  <c r="AJ763" i="7"/>
  <c r="AH763" i="7"/>
  <c r="J763" i="7"/>
  <c r="B763" i="7" s="1"/>
  <c r="AL763" i="7" s="1"/>
  <c r="AI763" i="7" s="1"/>
  <c r="Y804" i="6"/>
  <c r="Z804" i="6" s="1"/>
  <c r="V804" i="6"/>
  <c r="X804" i="6" s="1"/>
  <c r="U804" i="6"/>
  <c r="T804" i="6"/>
  <c r="S804" i="6"/>
  <c r="R804" i="6"/>
  <c r="N804" i="6"/>
  <c r="L804" i="6"/>
  <c r="K804" i="6"/>
  <c r="I804" i="6"/>
  <c r="W804" i="6" s="1"/>
  <c r="F804" i="6"/>
  <c r="A804" i="6"/>
  <c r="Z999" i="5"/>
  <c r="BE999" i="5" s="1"/>
  <c r="BJ999" i="5" s="1"/>
  <c r="BN999" i="5" s="1"/>
  <c r="AF1000" i="2"/>
  <c r="AE1000" i="2"/>
  <c r="AA1000" i="2"/>
  <c r="Z1000" i="2"/>
  <c r="X1000" i="2"/>
  <c r="W1000" i="2"/>
  <c r="P1000" i="2"/>
  <c r="CS999" i="5"/>
  <c r="CR999" i="5"/>
  <c r="CM999" i="5"/>
  <c r="CL999" i="5"/>
  <c r="CI999" i="5"/>
  <c r="CH999" i="5"/>
  <c r="CG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AO999" i="5"/>
  <c r="AM999" i="5"/>
  <c r="AK999" i="5"/>
  <c r="AI999" i="5"/>
  <c r="CQ999" i="5" s="1"/>
  <c r="AG999" i="5"/>
  <c r="CK999" i="5" s="1"/>
  <c r="AD999" i="5"/>
  <c r="CJ999" i="5" s="1"/>
  <c r="AC999" i="5"/>
  <c r="AB999" i="5"/>
  <c r="AA999" i="5"/>
  <c r="AK762" i="7"/>
  <c r="AJ762" i="7"/>
  <c r="AH762" i="7"/>
  <c r="J762" i="7"/>
  <c r="B762" i="7" s="1"/>
  <c r="AL762" i="7" s="1"/>
  <c r="AI762" i="7" s="1"/>
  <c r="I1001" i="2" l="1"/>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AF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8" i="2"/>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AI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K992" i="5" s="1"/>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CN996" i="5" l="1"/>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CT981" i="5" s="1"/>
  <c r="AS981" i="5"/>
  <c r="CU981" i="5" s="1"/>
  <c r="AQ981" i="5"/>
  <c r="CS981" i="5" s="1"/>
  <c r="AO981" i="5"/>
  <c r="AM981" i="5"/>
  <c r="AK981" i="5"/>
  <c r="AI981" i="5"/>
  <c r="CM981" i="5" s="1"/>
  <c r="AG981" i="5"/>
  <c r="CK981" i="5" s="1"/>
  <c r="AD981" i="5"/>
  <c r="CO981" i="5" s="1"/>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I747" i="7" l="1"/>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14" i="5" l="1"/>
  <c r="AP1014" i="5"/>
  <c r="AH1014" i="5"/>
  <c r="CG950" i="5"/>
  <c r="AT1014" i="5"/>
  <c r="CH950" i="5"/>
  <c r="AV1014" i="5"/>
  <c r="CM950" i="5"/>
  <c r="AJ1014"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13" i="5" l="1"/>
  <c r="AT1013" i="5"/>
  <c r="AV1013" i="5"/>
  <c r="AP1013" i="5"/>
  <c r="AJ1013" i="5"/>
  <c r="AN1013"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12" i="5"/>
  <c r="BE919" i="5"/>
  <c r="BJ919" i="5" s="1"/>
  <c r="BN919" i="5" s="1"/>
  <c r="BE921" i="5"/>
  <c r="BJ921" i="5" s="1"/>
  <c r="BN921" i="5" s="1"/>
  <c r="BK920" i="5"/>
  <c r="CG920" i="5"/>
  <c r="AP1011"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06"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06"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02"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12"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12" i="5" l="1"/>
  <c r="CQ889" i="5"/>
  <c r="AJ1012" i="5"/>
  <c r="AT1012" i="5"/>
  <c r="CK889" i="5"/>
  <c r="CS889" i="5"/>
  <c r="AU1006" i="5"/>
  <c r="CJ889" i="5"/>
  <c r="AH1012"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11" i="5" l="1"/>
  <c r="AN1010"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06"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11" i="5" l="1"/>
  <c r="AT1011" i="5"/>
  <c r="AV1011" i="5"/>
  <c r="CK858" i="5"/>
  <c r="BV858" i="5"/>
  <c r="AH1011"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06"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06"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07" i="5"/>
  <c r="AE839" i="2"/>
  <c r="AA839" i="2"/>
  <c r="Z839" i="2"/>
  <c r="X839" i="2"/>
  <c r="W839" i="2"/>
  <c r="P839" i="2"/>
  <c r="O770" i="7"/>
  <c r="G770"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10"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10" i="5" l="1"/>
  <c r="AJ1010" i="5"/>
  <c r="AT1010" i="5"/>
  <c r="AV1008" i="5"/>
  <c r="AV1010" i="5"/>
  <c r="CK828" i="5"/>
  <c r="AJ1008"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09"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09" i="5" l="1"/>
  <c r="AT1009" i="5"/>
  <c r="AJ1009" i="5"/>
  <c r="AP1009" i="5"/>
  <c r="AH1009" i="5"/>
  <c r="AV1009" i="5"/>
  <c r="CK797" i="5"/>
  <c r="AJ1007" i="5"/>
  <c r="AV1007"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06" i="5"/>
  <c r="AJ1006"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I445" i="7" l="1"/>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06"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08" i="5"/>
  <c r="AS581" i="5"/>
  <c r="CU581" i="5" s="1"/>
  <c r="AG581" i="5"/>
  <c r="CK581" i="5" s="1"/>
  <c r="X770"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70"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70"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70"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05"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05"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06" i="5"/>
  <c r="CL378" i="5" l="1"/>
  <c r="CI378" i="5"/>
  <c r="CE378" i="5"/>
  <c r="CD378" i="5"/>
  <c r="CC378" i="5"/>
  <c r="CB378" i="5"/>
  <c r="CA378" i="5"/>
  <c r="BZ378" i="5"/>
  <c r="BY378" i="5"/>
  <c r="BX378" i="5"/>
  <c r="BT378" i="5"/>
  <c r="BS378" i="5"/>
  <c r="BR378" i="5"/>
  <c r="BQ378" i="5"/>
  <c r="BL378" i="5"/>
  <c r="BM378" i="5"/>
  <c r="BH378" i="5"/>
  <c r="BF378" i="5"/>
  <c r="BB1006"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I137" i="7" s="1"/>
  <c r="AK137" i="7"/>
  <c r="AH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I81" i="7" l="1"/>
  <c r="BK319" i="5"/>
  <c r="CM319" i="5"/>
  <c r="CQ319" i="5"/>
  <c r="BE319" i="5"/>
  <c r="BJ319" i="5" s="1"/>
  <c r="BN319" i="5" s="1"/>
  <c r="CN319" i="5"/>
  <c r="CP319" i="5"/>
  <c r="CJ319" i="5"/>
  <c r="AI318" i="5"/>
  <c r="CQ318" i="5" s="1"/>
  <c r="AG318" i="5"/>
  <c r="CK318" i="5" s="1"/>
  <c r="Y122" i="6"/>
  <c r="V122" i="6"/>
  <c r="U122" i="6"/>
  <c r="AK80" i="7"/>
  <c r="AH80" i="7"/>
  <c r="J80" i="7"/>
  <c r="B80" i="7" s="1"/>
  <c r="AL80" i="7" s="1"/>
  <c r="AI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BK318" i="5" l="1"/>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70"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70" i="7"/>
  <c r="AD770" i="7"/>
  <c r="AB770" i="7"/>
  <c r="Y770" i="7"/>
  <c r="N770" i="7"/>
  <c r="E770"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75"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08"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06"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07"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07"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999" i="5" l="1"/>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70" i="7"/>
  <c r="T770" i="7"/>
  <c r="R770" i="7"/>
  <c r="Z770" i="7"/>
  <c r="AC770"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70" i="7"/>
  <c r="AK371" i="7"/>
  <c r="S770" i="7"/>
  <c r="B371" i="7"/>
  <c r="AL371" i="7" s="1"/>
  <c r="U770"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70" i="7"/>
  <c r="K770" i="7"/>
  <c r="AK392" i="7"/>
  <c r="I770"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Y1000" i="2" l="1"/>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70" i="7"/>
  <c r="AK536" i="7"/>
  <c r="H770" i="7"/>
  <c r="AJ536" i="7"/>
  <c r="B536" i="7"/>
  <c r="AL536" i="7" s="1"/>
  <c r="L770" i="7"/>
  <c r="AB996" i="2" l="1"/>
  <c r="M997" i="2"/>
  <c r="M998" i="2" s="1"/>
  <c r="M999" i="2" s="1"/>
  <c r="M1000"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AB1000" i="2" l="1"/>
  <c r="I1000" i="2"/>
  <c r="AB999" i="2"/>
  <c r="I999" i="2"/>
  <c r="AB998" i="2"/>
  <c r="I998" i="2"/>
  <c r="AB997" i="2"/>
  <c r="I997" i="2"/>
  <c r="W578" i="6"/>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70" i="7"/>
  <c r="B573" i="7"/>
  <c r="AL573" i="7" s="1"/>
  <c r="AK573" i="7"/>
  <c r="B770"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W803" i="6" s="1"/>
</calcChain>
</file>

<file path=xl/sharedStrings.xml><?xml version="1.0" encoding="utf-8"?>
<sst xmlns="http://schemas.openxmlformats.org/spreadsheetml/2006/main" count="1351" uniqueCount="979">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</sst>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国家衛健委発表に基づく感染状況!$AE$374:$AE$1004</c:f>
              <c:numCache>
                <c:formatCode>m"月"d"日"</c:formatCode>
                <c:ptCount val="63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numCache>
            </c:numRef>
          </c:cat>
          <c:val>
            <c:numRef>
              <c:f>国家衛健委発表に基づく感染状況!$AF$374:$AF$1004</c:f>
              <c:numCache>
                <c:formatCode>#,##0_);[Red]\(#,##0\)</c:formatCode>
                <c:ptCount val="63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香港マカオ台湾の患者・海外輸入症例・無症状病原体保有者!$CN$189:$CN$1004</c:f>
              <c:numCache>
                <c:formatCode>m"月"d"日"</c:formatCode>
                <c:ptCount val="81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numCache>
            </c:numRef>
          </c:cat>
          <c:val>
            <c:numRef>
              <c:f>香港マカオ台湾の患者・海外輸入症例・無症状病原体保有者!$CO$189:$CO$1004</c:f>
              <c:numCache>
                <c:formatCode>General</c:formatCode>
                <c:ptCount val="81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省市別輸入症例数変化!$C$2:$C$767</c:f>
              <c:numCache>
                <c:formatCode>m"月"d"日"</c:formatCode>
                <c:ptCount val="7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numCache>
            </c:numRef>
          </c:cat>
          <c:val>
            <c:numRef>
              <c:f>省市別輸入症例数変化!$D$2:$D$767</c:f>
              <c:numCache>
                <c:formatCode>General</c:formatCode>
                <c:ptCount val="76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省市別輸入症例数変化!$C$2:$C$767</c:f>
              <c:numCache>
                <c:formatCode>m"月"d"日"</c:formatCode>
                <c:ptCount val="7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numCache>
            </c:numRef>
          </c:cat>
          <c:val>
            <c:numRef>
              <c:f>省市別輸入症例数変化!$E$2:$E$767</c:f>
              <c:numCache>
                <c:formatCode>General</c:formatCode>
                <c:ptCount val="76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省市別輸入症例数変化!$C$2:$C$767</c:f>
              <c:numCache>
                <c:formatCode>m"月"d"日"</c:formatCode>
                <c:ptCount val="7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numCache>
            </c:numRef>
          </c:cat>
          <c:val>
            <c:numRef>
              <c:f>省市別輸入症例数変化!$F$2:$F$767</c:f>
              <c:numCache>
                <c:formatCode>General</c:formatCode>
                <c:ptCount val="76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省市別輸入症例数変化!$C$2:$C$767</c:f>
              <c:numCache>
                <c:formatCode>m"月"d"日"</c:formatCode>
                <c:ptCount val="7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numCache>
            </c:numRef>
          </c:cat>
          <c:val>
            <c:numRef>
              <c:f>省市別輸入症例数変化!$G$2:$G$767</c:f>
              <c:numCache>
                <c:formatCode>General</c:formatCode>
                <c:ptCount val="766"/>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省市別輸入症例数変化!$C$2:$C$767</c:f>
              <c:numCache>
                <c:formatCode>m"月"d"日"</c:formatCode>
                <c:ptCount val="7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numCache>
            </c:numRef>
          </c:cat>
          <c:val>
            <c:numRef>
              <c:f>省市別輸入症例数変化!$H$2:$H$767</c:f>
              <c:numCache>
                <c:formatCode>General</c:formatCode>
                <c:ptCount val="76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省市別輸入症例数変化!$C$2:$C$767</c:f>
              <c:numCache>
                <c:formatCode>m"月"d"日"</c:formatCode>
                <c:ptCount val="7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numCache>
            </c:numRef>
          </c:cat>
          <c:val>
            <c:numRef>
              <c:f>省市別輸入症例数変化!$I$2:$I$767</c:f>
              <c:numCache>
                <c:formatCode>General</c:formatCode>
                <c:ptCount val="76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省市別輸入症例数変化!$C$2:$C$767</c:f>
              <c:numCache>
                <c:formatCode>m"月"d"日"</c:formatCode>
                <c:ptCount val="7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numCache>
            </c:numRef>
          </c:cat>
          <c:val>
            <c:numRef>
              <c:f>省市別輸入症例数変化!$J$2:$J$767</c:f>
              <c:numCache>
                <c:formatCode>0_);[Red]\(0\)</c:formatCode>
                <c:ptCount val="766"/>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香港マカオ台湾の患者・海外輸入症例・無症状病原体保有者!$AX$169:$AX$1004</c:f>
              <c:numCache>
                <c:formatCode>m"月"d"日"</c:formatCode>
                <c:ptCount val="83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numCache>
            </c:numRef>
          </c:cat>
          <c:val>
            <c:numRef>
              <c:f>香港マカオ台湾の患者・海外輸入症例・無症状病原体保有者!$AY$169:$AY$1004</c:f>
              <c:numCache>
                <c:formatCode>General</c:formatCode>
                <c:ptCount val="83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香港マカオ台湾の患者・海外輸入症例・無症状病原体保有者!$AX$169:$AX$1004</c:f>
              <c:numCache>
                <c:formatCode>m"月"d"日"</c:formatCode>
                <c:ptCount val="83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numCache>
            </c:numRef>
          </c:cat>
          <c:val>
            <c:numRef>
              <c:f>香港マカオ台湾の患者・海外輸入症例・無症状病原体保有者!$BB$169:$BB$1004</c:f>
              <c:numCache>
                <c:formatCode>General</c:formatCode>
                <c:ptCount val="83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香港マカオ台湾の患者・海外輸入症例・無症状病原体保有者!$AX$169:$AX$1004</c:f>
              <c:numCache>
                <c:formatCode>m"月"d"日"</c:formatCode>
                <c:ptCount val="83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numCache>
            </c:numRef>
          </c:cat>
          <c:val>
            <c:numRef>
              <c:f>香港マカオ台湾の患者・海外輸入症例・無症状病原体保有者!$AZ$169:$AZ$1004</c:f>
              <c:numCache>
                <c:formatCode>General</c:formatCode>
                <c:ptCount val="83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香港マカオ台湾の患者・海外輸入症例・無症状病原体保有者!$AX$169:$AX$1004</c:f>
              <c:numCache>
                <c:formatCode>m"月"d"日"</c:formatCode>
                <c:ptCount val="83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numCache>
            </c:numRef>
          </c:cat>
          <c:val>
            <c:numRef>
              <c:f>香港マカオ台湾の患者・海外輸入症例・無症状病原体保有者!$BC$169:$BC$1004</c:f>
              <c:numCache>
                <c:formatCode>General</c:formatCode>
                <c:ptCount val="83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香港マカオ台湾の患者・海外輸入症例・無症状病原体保有者!$CR$485:$CR$1004</c:f>
              <c:numCache>
                <c:formatCode>m"月"d"日"</c:formatCode>
                <c:ptCount val="52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numCache>
            </c:numRef>
          </c:cat>
          <c:val>
            <c:numRef>
              <c:f>香港マカオ台湾の患者・海外輸入症例・無症状病原体保有者!$CS$485:$CS$1004</c:f>
              <c:numCache>
                <c:formatCode>General</c:formatCode>
                <c:ptCount val="52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香港マカオ台湾の患者・海外輸入症例・無症状病原体保有者!$CR$485:$CR$1004</c:f>
              <c:numCache>
                <c:formatCode>m"月"d"日"</c:formatCode>
                <c:ptCount val="52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numCache>
            </c:numRef>
          </c:cat>
          <c:val>
            <c:numRef>
              <c:f>香港マカオ台湾の患者・海外輸入症例・無症状病原体保有者!$CT$485:$CT$1004</c:f>
              <c:numCache>
                <c:formatCode>General</c:formatCode>
                <c:ptCount val="52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香港マカオ台湾の患者・海外輸入症例・無症状病原体保有者!$BJ$97:$BJ$1003</c:f>
              <c:numCache>
                <c:formatCode>m"月"d"日"</c:formatCode>
                <c:ptCount val="90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numCache>
            </c:numRef>
          </c:cat>
          <c:val>
            <c:numRef>
              <c:f>香港マカオ台湾の患者・海外輸入症例・無症状病原体保有者!$BK$97:$BK$1003</c:f>
              <c:numCache>
                <c:formatCode>General</c:formatCode>
                <c:ptCount val="90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香港マカオ台湾の患者・海外輸入症例・無症状病原体保有者!$BJ$97:$BJ$1003</c:f>
              <c:numCache>
                <c:formatCode>m"月"d"日"</c:formatCode>
                <c:ptCount val="90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numCache>
            </c:numRef>
          </c:cat>
          <c:val>
            <c:numRef>
              <c:f>香港マカオ台湾の患者・海外輸入症例・無症状病原体保有者!$BL$97:$BL$1003</c:f>
              <c:numCache>
                <c:formatCode>General</c:formatCode>
                <c:ptCount val="90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香港マカオ台湾の患者・海外輸入症例・無症状病原体保有者!$CL$29:$CL$1004</c:f>
              <c:numCache>
                <c:formatCode>m"月"d"日"</c:formatCode>
                <c:ptCount val="9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numCache>
            </c:numRef>
          </c:cat>
          <c:val>
            <c:numRef>
              <c:f>香港マカオ台湾の患者・海外輸入症例・無症状病原体保有者!$CM$29:$CM$1004</c:f>
              <c:numCache>
                <c:formatCode>General</c:formatCode>
                <c:ptCount val="97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香港マカオ台湾の患者・海外輸入症例・無症状病原体保有者!$CI$29:$CI$1004</c:f>
              <c:numCache>
                <c:formatCode>m"月"d"日"</c:formatCode>
                <c:ptCount val="9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numCache>
            </c:numRef>
          </c:cat>
          <c:val>
            <c:numRef>
              <c:f>香港マカオ台湾の患者・海外輸入症例・無症状病原体保有者!$CK$29:$CK$1004</c:f>
              <c:numCache>
                <c:formatCode>General</c:formatCode>
                <c:ptCount val="9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香港マカオ台湾の患者・海外輸入症例・無症状病原体保有者!$CI$29:$CI$1004</c:f>
              <c:numCache>
                <c:formatCode>m"月"d"日"</c:formatCode>
                <c:ptCount val="9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numCache>
            </c:numRef>
          </c:cat>
          <c:val>
            <c:numRef>
              <c:f>香港マカオ台湾の患者・海外輸入症例・無症状病原体保有者!$CJ$29:$CJ$1004</c:f>
              <c:numCache>
                <c:formatCode>General</c:formatCode>
                <c:ptCount val="97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香港マカオ台湾の患者・海外輸入症例・無症状病原体保有者!$CI$29:$CI$1004</c:f>
              <c:numCache>
                <c:formatCode>m"月"d"日"</c:formatCode>
                <c:ptCount val="9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numCache>
            </c:numRef>
          </c:cat>
          <c:val>
            <c:numRef>
              <c:f>香港マカオ台湾の患者・海外輸入症例・無症状病原体保有者!$CK$29:$CK$1004</c:f>
              <c:numCache>
                <c:formatCode>General</c:formatCode>
                <c:ptCount val="9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香港マカオ台湾の患者・海外輸入症例・無症状病原体保有者!$CI$29:$CI$1004</c15:sqref>
                        </c15:formulaRef>
                      </c:ext>
                    </c:extLst>
                    <c:numCache>
                      <c:formatCode>m"月"d"日"</c:formatCode>
                      <c:ptCount val="9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numCache>
                  </c:numRef>
                </c:cat>
                <c:val>
                  <c:numRef>
                    <c:extLst>
                      <c:ext uri="{02D57815-91ED-43cb-92C2-25804820EDAC}">
                        <c15:formulaRef>
                          <c15:sqref>香港マカオ台湾の患者・海外輸入症例・無症状病原体保有者!$CJ$29:$CJ$1004</c15:sqref>
                        </c15:formulaRef>
                      </c:ext>
                    </c:extLst>
                    <c:numCache>
                      <c:formatCode>General</c:formatCode>
                      <c:ptCount val="97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国家衛健委発表に基づく感染状況!$AE$374:$AE$1004</c:f>
              <c:numCache>
                <c:formatCode>m"月"d"日"</c:formatCode>
                <c:ptCount val="63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numCache>
            </c:numRef>
          </c:cat>
          <c:val>
            <c:numRef>
              <c:f>国家衛健委発表に基づく感染状況!$AF$374:$AF$1004</c:f>
              <c:numCache>
                <c:formatCode>#,##0_);[Red]\(#,##0\)</c:formatCode>
                <c:ptCount val="63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省市別輸入症例数変化!$AH$2:$AH$766</c:f>
              <c:numCache>
                <c:formatCode>m"月"d"日"</c:formatCode>
                <c:ptCount val="76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numCache>
            </c:numRef>
          </c:cat>
          <c:val>
            <c:numRef>
              <c:f>省市別輸入症例数変化!$AI$2:$AI$766</c:f>
              <c:numCache>
                <c:formatCode>0_);[Red]\(0\)</c:formatCode>
                <c:ptCount val="76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省市別輸入症例数変化!$AH$2:$AH$766</c:f>
              <c:numCache>
                <c:formatCode>m"月"d"日"</c:formatCode>
                <c:ptCount val="76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numCache>
            </c:numRef>
          </c:cat>
          <c:val>
            <c:numRef>
              <c:f>省市別輸入症例数変化!$AJ$2:$AJ$766</c:f>
              <c:numCache>
                <c:formatCode>0_);[Red]\(0\)</c:formatCode>
                <c:ptCount val="76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省市別輸入症例数変化!$AH$2:$AH$766</c:f>
              <c:numCache>
                <c:formatCode>m"月"d"日"</c:formatCode>
                <c:ptCount val="76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numCache>
            </c:numRef>
          </c:cat>
          <c:val>
            <c:numRef>
              <c:f>省市別輸入症例数変化!$AK$2:$AK$766</c:f>
              <c:numCache>
                <c:formatCode>General</c:formatCode>
                <c:ptCount val="76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香港マカオ台湾の患者・海外輸入症例・無症状病原体保有者!$BQ$29:$BQ$1004</c:f>
              <c:numCache>
                <c:formatCode>m"月"d"日"</c:formatCode>
                <c:ptCount val="9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numCache>
            </c:numRef>
          </c:cat>
          <c:val>
            <c:numRef>
              <c:f>香港マカオ台湾の患者・海外輸入症例・無症状病原体保有者!$BR$29:$BR$1004</c:f>
              <c:numCache>
                <c:formatCode>General</c:formatCode>
                <c:ptCount val="97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香港マカオ台湾の患者・海外輸入症例・無症状病原体保有者!$BQ$29:$BQ$1004</c:f>
              <c:numCache>
                <c:formatCode>m"月"d"日"</c:formatCode>
                <c:ptCount val="9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numCache>
            </c:numRef>
          </c:cat>
          <c:val>
            <c:numRef>
              <c:f>香港マカオ台湾の患者・海外輸入症例・無症状病原体保有者!$BS$29:$BS$1004</c:f>
              <c:numCache>
                <c:formatCode>General</c:formatCode>
                <c:ptCount val="9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香港マカオ台湾の患者・海外輸入症例・無症状病原体保有者!$BQ$29:$BQ$1004</c:f>
              <c:numCache>
                <c:formatCode>m"月"d"日"</c:formatCode>
                <c:ptCount val="9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numCache>
            </c:numRef>
          </c:cat>
          <c:val>
            <c:numRef>
              <c:f>香港マカオ台湾の患者・海外輸入症例・無症状病原体保有者!$BT$29:$BT$1004</c:f>
              <c:numCache>
                <c:formatCode>General</c:formatCode>
                <c:ptCount val="97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香港マカオ台湾の患者・海外輸入症例・無症状病原体保有者!$CP$189:$CP$1003</c:f>
              <c:numCache>
                <c:formatCode>m"月"d"日"</c:formatCode>
                <c:ptCount val="81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numCache>
            </c:numRef>
          </c:cat>
          <c:val>
            <c:numRef>
              <c:f>香港マカオ台湾の患者・海外輸入症例・無症状病原体保有者!$CQ$189:$CQ$1003</c:f>
              <c:numCache>
                <c:formatCode>General</c:formatCode>
                <c:ptCount val="81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香港マカオ台湾の患者・海外輸入症例・無症状病原体保有者!$CN$189:$CN$1004</c:f>
              <c:numCache>
                <c:formatCode>m"月"d"日"</c:formatCode>
                <c:ptCount val="81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numCache>
            </c:numRef>
          </c:cat>
          <c:val>
            <c:numRef>
              <c:f>香港マカオ台湾の患者・海外輸入症例・無症状病原体保有者!$CO$189:$CO$1004</c:f>
              <c:numCache>
                <c:formatCode>General</c:formatCode>
                <c:ptCount val="81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香港マカオ台湾の患者・海外輸入症例・無症状病原体保有者!$BJ$97:$BJ$1003</c:f>
              <c:numCache>
                <c:formatCode>m"月"d"日"</c:formatCode>
                <c:ptCount val="90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numCache>
            </c:numRef>
          </c:cat>
          <c:val>
            <c:numRef>
              <c:f>香港マカオ台湾の患者・海外輸入症例・無症状病原体保有者!$BL$97:$BL$1003</c:f>
              <c:numCache>
                <c:formatCode>General</c:formatCode>
                <c:ptCount val="90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香港マカオ台湾の患者・海外輸入症例・無症状病原体保有者!$BJ$97:$BJ$1003</c:f>
              <c:numCache>
                <c:formatCode>m"月"d"日"</c:formatCode>
                <c:ptCount val="90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numCache>
            </c:numRef>
          </c:cat>
          <c:val>
            <c:numRef>
              <c:f>香港マカオ台湾の患者・海外輸入症例・無症状病原体保有者!$BK$97:$BK$1003</c:f>
              <c:numCache>
                <c:formatCode>General</c:formatCode>
                <c:ptCount val="90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国家衛健委発表に基づく感染状況!$W$27:$W$1004</c:f>
              <c:numCache>
                <c:formatCode>m"月"d"日"</c:formatCode>
                <c:ptCount val="97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numCache>
            </c:numRef>
          </c:cat>
          <c:val>
            <c:numRef>
              <c:f>国家衛健委発表に基づく感染状況!$X$27:$X$1004</c:f>
              <c:numCache>
                <c:formatCode>#,##0_);[Red]\(#,##0\)</c:formatCode>
                <c:ptCount val="97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国家衛健委発表に基づく感染状況!$W$27:$W$1004</c:f>
              <c:numCache>
                <c:formatCode>m"月"d"日"</c:formatCode>
                <c:ptCount val="97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numCache>
            </c:numRef>
          </c:cat>
          <c:val>
            <c:numRef>
              <c:f>国家衛健委発表に基づく感染状況!$Y$27:$Y$1004</c:f>
              <c:numCache>
                <c:formatCode>General</c:formatCode>
                <c:ptCount val="97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香港マカオ台湾の患者・海外輸入症例・無症状病原体保有者!$CP$189:$CP$1003</c:f>
              <c:numCache>
                <c:formatCode>m"月"d"日"</c:formatCode>
                <c:ptCount val="81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numCache>
            </c:numRef>
          </c:cat>
          <c:val>
            <c:numRef>
              <c:f>香港マカオ台湾の患者・海外輸入症例・無症状病原体保有者!$CQ$189:$CQ$1003</c:f>
              <c:numCache>
                <c:formatCode>General</c:formatCode>
                <c:ptCount val="81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香港マカオ台湾の患者・海外輸入症例・無症状病原体保有者!$CN$189:$CN$1004</c:f>
              <c:numCache>
                <c:formatCode>m"月"d"日"</c:formatCode>
                <c:ptCount val="81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numCache>
            </c:numRef>
          </c:cat>
          <c:val>
            <c:numRef>
              <c:f>香港マカオ台湾の患者・海外輸入症例・無症状病原体保有者!$CO$189:$CO$1004</c:f>
              <c:numCache>
                <c:formatCode>General</c:formatCode>
                <c:ptCount val="81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新疆の情況!$U$7:$U$807</c:f>
              <c:strCache>
                <c:ptCount val="79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strCache>
            </c:strRef>
          </c:cat>
          <c:val>
            <c:numRef>
              <c:f>新疆の情況!$V$7:$V$807</c:f>
              <c:numCache>
                <c:formatCode>General</c:formatCode>
                <c:ptCount val="801"/>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新疆の情況!$U$7:$U$807</c:f>
              <c:strCache>
                <c:ptCount val="79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strCache>
            </c:strRef>
          </c:cat>
          <c:val>
            <c:numRef>
              <c:f>新疆の情況!$W$7:$W$807</c:f>
              <c:numCache>
                <c:formatCode>General</c:formatCode>
                <c:ptCount val="801"/>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国家衛健委発表に基づく感染状況!$W$27:$W$1005</c:f>
              <c:numCache>
                <c:formatCode>m"月"d"日"</c:formatCode>
                <c:ptCount val="9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numCache>
            </c:numRef>
          </c:cat>
          <c:val>
            <c:numRef>
              <c:f>国家衛健委発表に基づく感染状況!$X$27:$X$1005</c:f>
              <c:numCache>
                <c:formatCode>#,##0_);[Red]\(#,##0\)</c:formatCode>
                <c:ptCount val="97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国家衛健委発表に基づく感染状況!$W$27:$W$1005</c:f>
              <c:numCache>
                <c:formatCode>m"月"d"日"</c:formatCode>
                <c:ptCount val="9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numCache>
            </c:numRef>
          </c:cat>
          <c:val>
            <c:numRef>
              <c:f>国家衛健委発表に基づく感染状況!$Y$27:$Y$1005</c:f>
              <c:numCache>
                <c:formatCode>General</c:formatCode>
                <c:ptCount val="97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香港マカオ台湾の患者・海外輸入症例・無症状病原体保有者!$BE$70:$BE$1004</c:f>
              <c:numCache>
                <c:formatCode>m"月"d"日"</c:formatCode>
                <c:ptCount val="93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numCache>
            </c:numRef>
          </c:cat>
          <c:val>
            <c:numRef>
              <c:f>香港マカオ台湾の患者・海外輸入症例・無症状病原体保有者!$BF$70:$BF$1004</c:f>
              <c:numCache>
                <c:formatCode>General</c:formatCode>
                <c:ptCount val="93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香港マカオ台湾の患者・海外輸入症例・無症状病原体保有者!$BE$70:$BE$1004</c:f>
              <c:numCache>
                <c:formatCode>m"月"d"日"</c:formatCode>
                <c:ptCount val="93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numCache>
            </c:numRef>
          </c:cat>
          <c:val>
            <c:numRef>
              <c:f>香港マカオ台湾の患者・海外輸入症例・無症状病原体保有者!$BG$70:$BG$1004</c:f>
              <c:numCache>
                <c:formatCode>General</c:formatCode>
                <c:ptCount val="93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香港マカオ台湾の患者・海外輸入症例・無症状病原体保有者!$BX$29:$BX$1004</c:f>
              <c:numCache>
                <c:formatCode>m"月"d"日"</c:formatCode>
                <c:ptCount val="9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numCache>
            </c:numRef>
          </c:cat>
          <c:val>
            <c:numRef>
              <c:f>香港マカオ台湾の患者・海外輸入症例・無症状病原体保有者!$BY$29:$BY$1004</c:f>
              <c:numCache>
                <c:formatCode>General</c:formatCode>
                <c:ptCount val="97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香港マカオ台湾の患者・海外輸入症例・無症状病原体保有者!$BX$29:$BX$1004</c:f>
              <c:numCache>
                <c:formatCode>m"月"d"日"</c:formatCode>
                <c:ptCount val="9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numCache>
            </c:numRef>
          </c:cat>
          <c:val>
            <c:numRef>
              <c:f>香港マカオ台湾の患者・海外輸入症例・無症状病原体保有者!$BZ$29:$BZ$1004</c:f>
              <c:numCache>
                <c:formatCode>General</c:formatCode>
                <c:ptCount val="9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香港マカオ台湾の患者・海外輸入症例・無症状病原体保有者!$BX$29:$BX$1004</c:f>
              <c:numCache>
                <c:formatCode>m"月"d"日"</c:formatCode>
                <c:ptCount val="9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numCache>
            </c:numRef>
          </c:cat>
          <c:val>
            <c:numRef>
              <c:f>香港マカオ台湾の患者・海外輸入症例・無症状病原体保有者!$CA$29:$CA$1004</c:f>
              <c:numCache>
                <c:formatCode>General</c:formatCode>
                <c:ptCount val="9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香港マカオ台湾の患者・海外輸入症例・無症状病原体保有者!$CB$29:$CB$1004</c:f>
              <c:numCache>
                <c:formatCode>m"月"d"日"</c:formatCode>
                <c:ptCount val="9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numCache>
            </c:numRef>
          </c:cat>
          <c:val>
            <c:numRef>
              <c:f>香港マカオ台湾の患者・海外輸入症例・無症状病原体保有者!$CC$29:$CC$1004</c:f>
              <c:numCache>
                <c:formatCode>General</c:formatCode>
                <c:ptCount val="97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香港マカオ台湾の患者・海外輸入症例・無症状病原体保有者!$CB$29:$CB$1004</c:f>
              <c:numCache>
                <c:formatCode>m"月"d"日"</c:formatCode>
                <c:ptCount val="9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numCache>
            </c:numRef>
          </c:cat>
          <c:val>
            <c:numRef>
              <c:f>香港マカオ台湾の患者・海外輸入症例・無症状病原体保有者!$CD$29:$CD$1004</c:f>
              <c:numCache>
                <c:formatCode>General</c:formatCode>
                <c:ptCount val="9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香港マカオ台湾の患者・海外輸入症例・無症状病原体保有者!$CB$29:$CB$1004</c:f>
              <c:numCache>
                <c:formatCode>m"月"d"日"</c:formatCode>
                <c:ptCount val="9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numCache>
            </c:numRef>
          </c:cat>
          <c:val>
            <c:numRef>
              <c:f>香港マカオ台湾の患者・海外輸入症例・無症状病原体保有者!$CE$29:$CE$1004</c:f>
              <c:numCache>
                <c:formatCode>General</c:formatCode>
                <c:ptCount val="9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3">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6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香港マカオ台湾の患者・海外輸入症例・無症状病原体保有者!$CL$29:$CL$1004</c:f>
              <c:numCache>
                <c:formatCode>m"月"d"日"</c:formatCode>
                <c:ptCount val="9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numCache>
            </c:numRef>
          </c:cat>
          <c:val>
            <c:numRef>
              <c:f>香港マカオ台湾の患者・海外輸入症例・無症状病原体保有者!$CM$29:$CM$1004</c:f>
              <c:numCache>
                <c:formatCode>General</c:formatCode>
                <c:ptCount val="97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香港マカオ台湾の患者・海外輸入症例・無症状病原体保有者!$CI$29:$CI$1004</c:f>
              <c:numCache>
                <c:formatCode>m"月"d"日"</c:formatCode>
                <c:ptCount val="9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numCache>
            </c:numRef>
          </c:cat>
          <c:val>
            <c:numRef>
              <c:f>香港マカオ台湾の患者・海外輸入症例・無症状病原体保有者!$CJ$29:$CJ$1004</c:f>
              <c:numCache>
                <c:formatCode>General</c:formatCode>
                <c:ptCount val="97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香港マカオ台湾の患者・海外輸入症例・無症状病原体保有者!$CI$29:$CI$1004</c:f>
              <c:numCache>
                <c:formatCode>m"月"d"日"</c:formatCode>
                <c:ptCount val="9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numCache>
            </c:numRef>
          </c:cat>
          <c:val>
            <c:numRef>
              <c:f>香港マカオ台湾の患者・海外輸入症例・無症状病原体保有者!$CK$29:$CK$1004</c:f>
              <c:numCache>
                <c:formatCode>General</c:formatCode>
                <c:ptCount val="9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香港マカオ台湾の患者・海外輸入症例・無症状病原体保有者!$CP$189:$CP$1003</c:f>
              <c:numCache>
                <c:formatCode>m"月"d"日"</c:formatCode>
                <c:ptCount val="81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numCache>
            </c:numRef>
          </c:cat>
          <c:val>
            <c:numRef>
              <c:f>香港マカオ台湾の患者・海外輸入症例・無症状病原体保有者!$CQ$189:$CQ$1003</c:f>
              <c:numCache>
                <c:formatCode>General</c:formatCode>
                <c:ptCount val="81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23"/>
  <sheetViews>
    <sheetView zoomScale="115" zoomScaleNormal="115" workbookViewId="0">
      <pane xSplit="2" ySplit="5" topLeftCell="C996" activePane="bottomRight" state="frozen"/>
      <selection pane="topRight" activeCell="C1" sqref="C1"/>
      <selection pane="bottomLeft" activeCell="A8" sqref="A8"/>
      <selection pane="bottomRight" activeCell="C1002" sqref="C1002"/>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44825</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ref="H989" si="1035">+H988+G989</f>
        <v>246328</v>
      </c>
      <c r="I989" s="87">
        <f t="shared" ref="I989" si="1036">+H989-M989-O989</f>
        <v>6226</v>
      </c>
      <c r="J989" s="47">
        <v>-10</v>
      </c>
      <c r="K989" s="55">
        <f t="shared" ref="K989" si="1037">+J989+K988</f>
        <v>28</v>
      </c>
      <c r="L989" s="47">
        <v>0</v>
      </c>
      <c r="M989" s="87">
        <f t="shared" ref="M989" si="1038">+L989+M988</f>
        <v>5226</v>
      </c>
      <c r="N989" s="47">
        <v>336</v>
      </c>
      <c r="O989" s="87">
        <f t="shared" ref="O989" si="1039">+N989+O988</f>
        <v>234876</v>
      </c>
      <c r="P989" s="105">
        <f t="shared" ref="P989" si="1040">+Q989-Q988</f>
        <v>32463</v>
      </c>
      <c r="Q989" s="56">
        <v>5632275</v>
      </c>
      <c r="R989" s="47">
        <v>32566</v>
      </c>
      <c r="S989" s="110"/>
      <c r="T989" s="56">
        <v>278389</v>
      </c>
      <c r="U989" s="77"/>
      <c r="W989" s="1">
        <f t="shared" ref="W989" si="1041">+B989</f>
        <v>44812</v>
      </c>
      <c r="X989" s="113">
        <f t="shared" ref="X989" si="1042">+G989</f>
        <v>301</v>
      </c>
      <c r="Y989">
        <f t="shared" ref="Y989" si="1043">+H989</f>
        <v>246328</v>
      </c>
      <c r="Z989" s="114">
        <f t="shared" ref="Z989" si="1044">+B989</f>
        <v>44812</v>
      </c>
      <c r="AA989">
        <f t="shared" ref="AA989" si="1045">+L989</f>
        <v>0</v>
      </c>
      <c r="AB989">
        <f t="shared" ref="AB989" si="1046">+M989</f>
        <v>5226</v>
      </c>
      <c r="AC989">
        <v>373</v>
      </c>
      <c r="AE989" s="1">
        <f t="shared" ref="AE989" si="1047">+B989</f>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ref="H990" si="1048">+H989+G990</f>
        <v>246618</v>
      </c>
      <c r="I990" s="87">
        <f t="shared" ref="I990" si="1049">+H990-M990-O990</f>
        <v>6135</v>
      </c>
      <c r="J990" s="47">
        <v>-2</v>
      </c>
      <c r="K990" s="55">
        <f t="shared" ref="K990" si="1050">+J990+K989</f>
        <v>26</v>
      </c>
      <c r="L990" s="47">
        <v>0</v>
      </c>
      <c r="M990" s="87">
        <f t="shared" ref="M990" si="1051">+L990+M989</f>
        <v>5226</v>
      </c>
      <c r="N990" s="47">
        <v>381</v>
      </c>
      <c r="O990" s="87">
        <f t="shared" ref="O990" si="1052">+N990+O989</f>
        <v>235257</v>
      </c>
      <c r="P990" s="105">
        <f t="shared" ref="P990" si="1053">+Q990-Q989</f>
        <v>26041</v>
      </c>
      <c r="Q990" s="56">
        <v>5658316</v>
      </c>
      <c r="R990" s="47">
        <v>35006</v>
      </c>
      <c r="S990" s="110"/>
      <c r="T990" s="56">
        <v>267246</v>
      </c>
      <c r="U990" s="77"/>
      <c r="W990" s="1">
        <f t="shared" ref="W990" si="1054">+B990</f>
        <v>44813</v>
      </c>
      <c r="X990" s="113">
        <f t="shared" ref="X990" si="1055">+G990</f>
        <v>290</v>
      </c>
      <c r="Y990">
        <f t="shared" ref="Y990" si="1056">+H990</f>
        <v>246618</v>
      </c>
      <c r="Z990" s="114">
        <f t="shared" ref="Z990" si="1057">+B990</f>
        <v>44813</v>
      </c>
      <c r="AA990">
        <f t="shared" ref="AA990" si="1058">+L990</f>
        <v>0</v>
      </c>
      <c r="AB990">
        <f t="shared" ref="AB990" si="1059">+M990</f>
        <v>5226</v>
      </c>
      <c r="AC990">
        <v>373</v>
      </c>
      <c r="AE990" s="1">
        <f t="shared" ref="AE990" si="1060">+B990</f>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ref="H991" si="1061">+H990+G991</f>
        <v>246852</v>
      </c>
      <c r="I991" s="87">
        <f t="shared" ref="I991" si="1062">+H991-M991-O991</f>
        <v>5970</v>
      </c>
      <c r="J991" s="47">
        <v>-2</v>
      </c>
      <c r="K991" s="55">
        <f t="shared" ref="K991" si="1063">+J991+K990</f>
        <v>24</v>
      </c>
      <c r="L991" s="47">
        <v>0</v>
      </c>
      <c r="M991" s="87">
        <f t="shared" ref="M991" si="1064">+L991+M990</f>
        <v>5226</v>
      </c>
      <c r="N991" s="47">
        <v>399</v>
      </c>
      <c r="O991" s="87">
        <f t="shared" ref="O991" si="1065">+N991+O990</f>
        <v>235656</v>
      </c>
      <c r="P991" s="105">
        <f t="shared" ref="P991" si="1066">+Q991-Q990</f>
        <v>22547</v>
      </c>
      <c r="Q991" s="56">
        <v>5680863</v>
      </c>
      <c r="R991" s="47">
        <v>36425</v>
      </c>
      <c r="S991" s="110"/>
      <c r="T991" s="56">
        <v>255050</v>
      </c>
      <c r="U991" s="77"/>
      <c r="W991" s="1">
        <f t="shared" ref="W991" si="1067">+B991</f>
        <v>44814</v>
      </c>
      <c r="X991" s="113">
        <f t="shared" ref="X991" si="1068">+G991</f>
        <v>234</v>
      </c>
      <c r="Y991">
        <f t="shared" ref="Y991" si="1069">+H991</f>
        <v>246852</v>
      </c>
      <c r="Z991" s="114">
        <f t="shared" ref="Z991" si="1070">+B991</f>
        <v>44814</v>
      </c>
      <c r="AA991">
        <f t="shared" ref="AA991" si="1071">+L991</f>
        <v>0</v>
      </c>
      <c r="AB991">
        <f t="shared" ref="AB991" si="1072">+M991</f>
        <v>5226</v>
      </c>
      <c r="AC991">
        <v>373</v>
      </c>
      <c r="AE991" s="1">
        <f t="shared" ref="AE991" si="1073">+B991</f>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ref="H992" si="1074">+H991+G992</f>
        <v>247078</v>
      </c>
      <c r="I992" s="87">
        <f t="shared" ref="I992" si="1075">+H992-M992-O992</f>
        <v>5651</v>
      </c>
      <c r="J992" s="47">
        <v>1</v>
      </c>
      <c r="K992" s="55">
        <f t="shared" ref="K992" si="1076">+J992+K991</f>
        <v>25</v>
      </c>
      <c r="L992" s="47">
        <v>0</v>
      </c>
      <c r="M992" s="87">
        <f t="shared" ref="M992" si="1077">+L992+M991</f>
        <v>5226</v>
      </c>
      <c r="N992" s="47">
        <v>545</v>
      </c>
      <c r="O992" s="87">
        <f t="shared" ref="O992" si="1078">+N992+O991</f>
        <v>236201</v>
      </c>
      <c r="P992" s="105">
        <f t="shared" ref="P992" si="1079">+Q992-Q991</f>
        <v>27542</v>
      </c>
      <c r="Q992" s="56">
        <v>5708405</v>
      </c>
      <c r="R992" s="47">
        <v>28958</v>
      </c>
      <c r="S992" s="110"/>
      <c r="T992" s="56">
        <v>253535</v>
      </c>
      <c r="U992" s="77"/>
      <c r="W992" s="1">
        <f t="shared" ref="W992" si="1080">+B992</f>
        <v>44815</v>
      </c>
      <c r="X992" s="113">
        <f t="shared" ref="X992" si="1081">+G992</f>
        <v>226</v>
      </c>
      <c r="Y992">
        <f t="shared" ref="Y992" si="1082">+H992</f>
        <v>247078</v>
      </c>
      <c r="Z992" s="114">
        <f t="shared" ref="Z992" si="1083">+B992</f>
        <v>44815</v>
      </c>
      <c r="AA992">
        <f t="shared" ref="AA992" si="1084">+L992</f>
        <v>0</v>
      </c>
      <c r="AB992">
        <f t="shared" ref="AB992" si="1085">+M992</f>
        <v>5226</v>
      </c>
      <c r="AC992">
        <v>373</v>
      </c>
      <c r="AE992" s="1">
        <f t="shared" ref="AE992" si="1086">+B992</f>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ref="H993" si="1087">+H992+G993</f>
        <v>247320</v>
      </c>
      <c r="I993" s="87">
        <f t="shared" ref="I993" si="1088">+H993-M993-O993</f>
        <v>5417</v>
      </c>
      <c r="J993" s="47">
        <v>4</v>
      </c>
      <c r="K993" s="55">
        <f t="shared" ref="K993" si="1089">+J993+K992</f>
        <v>29</v>
      </c>
      <c r="L993" s="47">
        <v>0</v>
      </c>
      <c r="M993" s="87">
        <f t="shared" ref="M993" si="1090">+L993+M992</f>
        <v>5226</v>
      </c>
      <c r="N993" s="47">
        <v>476</v>
      </c>
      <c r="O993" s="87">
        <f t="shared" ref="O993" si="1091">+N993+O992</f>
        <v>236677</v>
      </c>
      <c r="P993" s="105">
        <f t="shared" ref="P993" si="1092">+Q993-Q992</f>
        <v>22311</v>
      </c>
      <c r="Q993" s="56">
        <v>5730716</v>
      </c>
      <c r="R993" s="47">
        <v>30016</v>
      </c>
      <c r="S993" s="110"/>
      <c r="T993" s="56">
        <v>245649</v>
      </c>
      <c r="U993" s="77"/>
      <c r="W993" s="1">
        <f t="shared" ref="W993" si="1093">+B993</f>
        <v>44816</v>
      </c>
      <c r="X993" s="113">
        <f t="shared" ref="X993" si="1094">+G993</f>
        <v>242</v>
      </c>
      <c r="Y993">
        <f t="shared" ref="Y993" si="1095">+H993</f>
        <v>247320</v>
      </c>
      <c r="Z993" s="114">
        <f t="shared" ref="Z993" si="1096">+B993</f>
        <v>44816</v>
      </c>
      <c r="AA993">
        <f t="shared" ref="AA993" si="1097">+L993</f>
        <v>0</v>
      </c>
      <c r="AB993">
        <f t="shared" ref="AB993" si="1098">+M993</f>
        <v>5226</v>
      </c>
      <c r="AC993">
        <v>373</v>
      </c>
      <c r="AE993" s="1">
        <f t="shared" ref="AE993" si="1099">+B993</f>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ref="H994" si="1100">+H993+G994</f>
        <v>247557</v>
      </c>
      <c r="I994" s="87">
        <f t="shared" ref="I994" si="1101">+H994-M994-O994</f>
        <v>5277</v>
      </c>
      <c r="J994" s="47">
        <v>3</v>
      </c>
      <c r="K994" s="55">
        <f t="shared" ref="K994" si="1102">+J994+K993</f>
        <v>32</v>
      </c>
      <c r="L994" s="47">
        <v>0</v>
      </c>
      <c r="M994" s="87">
        <f t="shared" ref="M994" si="1103">+L994+M993</f>
        <v>5226</v>
      </c>
      <c r="N994" s="47">
        <v>377</v>
      </c>
      <c r="O994" s="87">
        <f t="shared" ref="O994" si="1104">+N994+O993</f>
        <v>237054</v>
      </c>
      <c r="P994" s="105">
        <f t="shared" ref="P994" si="1105">+Q994-Q993</f>
        <v>20418</v>
      </c>
      <c r="Q994" s="56">
        <v>5751134</v>
      </c>
      <c r="R994" s="47">
        <v>27211</v>
      </c>
      <c r="S994" s="110"/>
      <c r="T994" s="56">
        <v>238780</v>
      </c>
      <c r="U994" s="77"/>
      <c r="W994" s="1">
        <f t="shared" ref="W994" si="1106">+B994</f>
        <v>44817</v>
      </c>
      <c r="X994" s="113">
        <f t="shared" ref="X994" si="1107">+G994</f>
        <v>237</v>
      </c>
      <c r="Y994">
        <f t="shared" ref="Y994" si="1108">+H994</f>
        <v>247557</v>
      </c>
      <c r="Z994" s="114">
        <f t="shared" ref="Z994" si="1109">+B994</f>
        <v>44817</v>
      </c>
      <c r="AA994">
        <f t="shared" ref="AA994" si="1110">+L994</f>
        <v>0</v>
      </c>
      <c r="AB994">
        <f t="shared" ref="AB994" si="1111">+M994</f>
        <v>5226</v>
      </c>
      <c r="AC994">
        <v>373</v>
      </c>
      <c r="AE994" s="1">
        <f t="shared" ref="AE994" si="1112">+B994</f>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ref="H995" si="1113">+H994+G995</f>
        <v>247724</v>
      </c>
      <c r="I995" s="87">
        <f t="shared" ref="I995" si="1114">+H995-M995-O995</f>
        <v>4884</v>
      </c>
      <c r="J995" s="47">
        <v>2</v>
      </c>
      <c r="K995" s="55">
        <f t="shared" ref="K995" si="1115">+J995+K994</f>
        <v>34</v>
      </c>
      <c r="L995" s="47">
        <v>0</v>
      </c>
      <c r="M995" s="87">
        <f t="shared" ref="M995" si="1116">+L995+M994</f>
        <v>5226</v>
      </c>
      <c r="N995" s="47">
        <v>560</v>
      </c>
      <c r="O995" s="87">
        <f t="shared" ref="O995" si="1117">+N995+O994</f>
        <v>237614</v>
      </c>
      <c r="P995" s="105">
        <f t="shared" ref="P995" si="1118">+Q995-Q994</f>
        <v>18682</v>
      </c>
      <c r="Q995" s="56">
        <v>5769816</v>
      </c>
      <c r="R995" s="47">
        <v>24736</v>
      </c>
      <c r="S995" s="110"/>
      <c r="T995" s="56">
        <v>232617</v>
      </c>
      <c r="U995" s="77"/>
      <c r="W995" s="1">
        <f t="shared" ref="W995" si="1119">+B995</f>
        <v>44818</v>
      </c>
      <c r="X995" s="113">
        <f t="shared" ref="X995" si="1120">+G995</f>
        <v>167</v>
      </c>
      <c r="Y995">
        <f t="shared" ref="Y995" si="1121">+H995</f>
        <v>247724</v>
      </c>
      <c r="Z995" s="114">
        <f t="shared" ref="Z995" si="1122">+B995</f>
        <v>44818</v>
      </c>
      <c r="AA995">
        <f t="shared" ref="AA995" si="1123">+L995</f>
        <v>0</v>
      </c>
      <c r="AB995">
        <f t="shared" ref="AB995" si="1124">+M995</f>
        <v>5226</v>
      </c>
      <c r="AC995">
        <v>373</v>
      </c>
      <c r="AE995" s="1">
        <f t="shared" ref="AE995" si="1125">+B995</f>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ref="H996" si="1126">+H995+G996</f>
        <v>247885</v>
      </c>
      <c r="I996" s="87">
        <f t="shared" ref="I996" si="1127">+H996-M996-O996</f>
        <v>4246</v>
      </c>
      <c r="J996" s="47">
        <v>1</v>
      </c>
      <c r="K996" s="55">
        <f t="shared" ref="K996" si="1128">+J996+K995</f>
        <v>35</v>
      </c>
      <c r="L996" s="47">
        <v>0</v>
      </c>
      <c r="M996" s="87">
        <f t="shared" ref="M996" si="1129">+L996+M995</f>
        <v>5226</v>
      </c>
      <c r="N996" s="47">
        <v>799</v>
      </c>
      <c r="O996" s="87">
        <f t="shared" ref="O996" si="1130">+N996+O995</f>
        <v>238413</v>
      </c>
      <c r="P996" s="105">
        <f t="shared" ref="P996" si="1131">+Q996-Q995</f>
        <v>17758</v>
      </c>
      <c r="Q996" s="56">
        <v>5787574</v>
      </c>
      <c r="R996" s="47">
        <v>31362</v>
      </c>
      <c r="S996" s="110"/>
      <c r="T996" s="56">
        <v>218878</v>
      </c>
      <c r="U996" s="77"/>
      <c r="W996" s="1">
        <f t="shared" ref="W996" si="1132">+B996</f>
        <v>44819</v>
      </c>
      <c r="X996" s="113">
        <f t="shared" ref="X996" si="1133">+G996</f>
        <v>161</v>
      </c>
      <c r="Y996">
        <f t="shared" ref="Y996" si="1134">+H996</f>
        <v>247885</v>
      </c>
      <c r="Z996" s="114">
        <f t="shared" ref="Z996" si="1135">+B996</f>
        <v>44819</v>
      </c>
      <c r="AA996">
        <f t="shared" ref="AA996" si="1136">+L996</f>
        <v>0</v>
      </c>
      <c r="AB996">
        <f t="shared" ref="AB996" si="1137">+M996</f>
        <v>5226</v>
      </c>
      <c r="AC996">
        <v>373</v>
      </c>
      <c r="AE996" s="1">
        <f t="shared" ref="AE996" si="1138">+B996</f>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 si="1139">+H996+G997</f>
        <v>248025</v>
      </c>
      <c r="I997" s="87">
        <f t="shared" ref="I997" si="1140">+H997-M997-O997</f>
        <v>4088</v>
      </c>
      <c r="J997" s="47">
        <v>3</v>
      </c>
      <c r="K997" s="55">
        <f t="shared" ref="K997" si="1141">+J997+K996</f>
        <v>38</v>
      </c>
      <c r="L997" s="47">
        <v>0</v>
      </c>
      <c r="M997" s="87">
        <f t="shared" ref="M997" si="1142">+L997+M996</f>
        <v>5226</v>
      </c>
      <c r="N997" s="47">
        <v>298</v>
      </c>
      <c r="O997" s="87">
        <f t="shared" ref="O997" si="1143">+N997+O996</f>
        <v>238711</v>
      </c>
      <c r="P997" s="105">
        <f t="shared" ref="P997" si="1144">+Q997-Q996</f>
        <v>15602</v>
      </c>
      <c r="Q997" s="56">
        <v>5803176</v>
      </c>
      <c r="R997" s="47">
        <v>32242</v>
      </c>
      <c r="S997" s="110"/>
      <c r="T997" s="56">
        <v>202221</v>
      </c>
      <c r="U997" s="77"/>
      <c r="W997" s="1">
        <f t="shared" ref="W997" si="1145">+B997</f>
        <v>44820</v>
      </c>
      <c r="X997" s="113">
        <f t="shared" ref="X997" si="1146">+G997</f>
        <v>140</v>
      </c>
      <c r="Y997">
        <f t="shared" ref="Y997" si="1147">+H997</f>
        <v>248025</v>
      </c>
      <c r="Z997" s="114">
        <f t="shared" ref="Z997" si="1148">+B997</f>
        <v>44820</v>
      </c>
      <c r="AA997">
        <f t="shared" ref="AA997" si="1149">+L997</f>
        <v>0</v>
      </c>
      <c r="AB997">
        <f t="shared" ref="AB997" si="1150">+M997</f>
        <v>5226</v>
      </c>
      <c r="AC997">
        <v>373</v>
      </c>
      <c r="AE997" s="1">
        <f t="shared" ref="AE997" si="1151">+B997</f>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ref="H998" si="1152">+H997+G998</f>
        <v>248179</v>
      </c>
      <c r="I998" s="87">
        <f t="shared" ref="I998" si="1153">+H998-M998-O998</f>
        <v>3865</v>
      </c>
      <c r="J998" s="47">
        <v>2</v>
      </c>
      <c r="K998" s="55">
        <f t="shared" ref="K998" si="1154">+J998+K997</f>
        <v>40</v>
      </c>
      <c r="L998" s="47">
        <v>0</v>
      </c>
      <c r="M998" s="87">
        <f t="shared" ref="M998" si="1155">+L998+M997</f>
        <v>5226</v>
      </c>
      <c r="N998" s="47">
        <v>377</v>
      </c>
      <c r="O998" s="87">
        <f t="shared" ref="O998" si="1156">+N998+O997</f>
        <v>239088</v>
      </c>
      <c r="P998" s="105">
        <f t="shared" ref="P998" si="1157">+Q998-Q997</f>
        <v>12103</v>
      </c>
      <c r="Q998" s="56">
        <v>5815279</v>
      </c>
      <c r="R998" s="47">
        <v>24459</v>
      </c>
      <c r="S998" s="110"/>
      <c r="T998" s="56">
        <v>189744</v>
      </c>
      <c r="U998" s="77"/>
      <c r="W998" s="1">
        <f t="shared" ref="W998" si="1158">+B998</f>
        <v>44821</v>
      </c>
      <c r="X998" s="113">
        <f t="shared" ref="X998" si="1159">+G998</f>
        <v>154</v>
      </c>
      <c r="Y998">
        <f t="shared" ref="Y998" si="1160">+H998</f>
        <v>248179</v>
      </c>
      <c r="Z998" s="114">
        <f t="shared" ref="Z998" si="1161">+B998</f>
        <v>44821</v>
      </c>
      <c r="AA998">
        <f t="shared" ref="AA998" si="1162">+L998</f>
        <v>0</v>
      </c>
      <c r="AB998">
        <f t="shared" ref="AB998" si="1163">+M998</f>
        <v>5226</v>
      </c>
      <c r="AC998">
        <v>373</v>
      </c>
      <c r="AE998" s="1">
        <f t="shared" ref="AE998" si="1164">+B998</f>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ref="H999" si="1165">+H998+G999</f>
        <v>248326</v>
      </c>
      <c r="I999" s="87">
        <f t="shared" ref="I999" si="1166">+H999-M999-O999</f>
        <v>3646</v>
      </c>
      <c r="J999" s="47">
        <v>-5</v>
      </c>
      <c r="K999" s="55">
        <f t="shared" ref="K999" si="1167">+J999+K998</f>
        <v>35</v>
      </c>
      <c r="L999" s="47">
        <v>0</v>
      </c>
      <c r="M999" s="87">
        <f t="shared" ref="M999" si="1168">+L999+M998</f>
        <v>5226</v>
      </c>
      <c r="N999" s="47">
        <v>366</v>
      </c>
      <c r="O999" s="87">
        <f t="shared" ref="O999" si="1169">+N999+O998</f>
        <v>239454</v>
      </c>
      <c r="P999" s="105">
        <f t="shared" ref="P999" si="1170">+Q999-Q998</f>
        <v>13780</v>
      </c>
      <c r="Q999" s="56">
        <v>5829059</v>
      </c>
      <c r="R999" s="47">
        <v>23081</v>
      </c>
      <c r="S999" s="110"/>
      <c r="T999" s="56">
        <v>180297</v>
      </c>
      <c r="U999" s="77"/>
      <c r="W999" s="1">
        <f t="shared" ref="W999" si="1171">+B999</f>
        <v>44822</v>
      </c>
      <c r="X999" s="113">
        <f t="shared" ref="X999" si="1172">+G999</f>
        <v>147</v>
      </c>
      <c r="Y999">
        <f t="shared" ref="Y999" si="1173">+H999</f>
        <v>248326</v>
      </c>
      <c r="Z999" s="114">
        <f t="shared" ref="Z999" si="1174">+B999</f>
        <v>44822</v>
      </c>
      <c r="AA999">
        <f t="shared" ref="AA999" si="1175">+L999</f>
        <v>0</v>
      </c>
      <c r="AB999">
        <f t="shared" ref="AB999" si="1176">+M999</f>
        <v>5226</v>
      </c>
      <c r="AC999">
        <v>374</v>
      </c>
      <c r="AE999" s="1">
        <f t="shared" ref="AE999" si="1177">+B999</f>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ref="H1000" si="1178">+H999+G1000</f>
        <v>248478</v>
      </c>
      <c r="I1000" s="87">
        <f t="shared" ref="I1000" si="1179">+H1000-M1000-O1000</f>
        <v>3458</v>
      </c>
      <c r="J1000" s="47">
        <v>5</v>
      </c>
      <c r="K1000" s="55">
        <f t="shared" ref="K1000" si="1180">+J1000+K999</f>
        <v>40</v>
      </c>
      <c r="L1000" s="47">
        <v>0</v>
      </c>
      <c r="M1000" s="87">
        <f t="shared" ref="M1000" si="1181">+L1000+M999</f>
        <v>5226</v>
      </c>
      <c r="N1000" s="47">
        <v>340</v>
      </c>
      <c r="O1000" s="87">
        <f t="shared" ref="O1000" si="1182">+N1000+O999</f>
        <v>239794</v>
      </c>
      <c r="P1000" s="105">
        <f t="shared" ref="P1000" si="1183">+Q1000-Q999</f>
        <v>11685</v>
      </c>
      <c r="Q1000" s="56">
        <v>5840744</v>
      </c>
      <c r="R1000" s="47">
        <v>20574</v>
      </c>
      <c r="S1000" s="110"/>
      <c r="T1000" s="56">
        <v>171316</v>
      </c>
      <c r="U1000" s="77"/>
      <c r="W1000" s="1">
        <f t="shared" ref="W1000" si="1184">+B1000</f>
        <v>44823</v>
      </c>
      <c r="X1000" s="113">
        <f t="shared" ref="X1000" si="1185">+G1000</f>
        <v>152</v>
      </c>
      <c r="Y1000">
        <f t="shared" ref="Y1000" si="1186">+H1000</f>
        <v>248478</v>
      </c>
      <c r="Z1000" s="114">
        <f t="shared" ref="Z1000" si="1187">+B1000</f>
        <v>44823</v>
      </c>
      <c r="AA1000">
        <f t="shared" ref="AA1000" si="1188">+L1000</f>
        <v>0</v>
      </c>
      <c r="AB1000">
        <f t="shared" ref="AB1000" si="1189">+M1000</f>
        <v>5226</v>
      </c>
      <c r="AC1000">
        <v>374</v>
      </c>
      <c r="AE1000" s="1">
        <f t="shared" ref="AE1000" si="1190">+B1000</f>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ref="H1001" si="1191">+H1000+G1001</f>
        <v>248644</v>
      </c>
      <c r="I1001" s="87">
        <f t="shared" ref="I1001" si="1192">+H1001-M1001-O1001</f>
        <v>3297</v>
      </c>
      <c r="J1001" s="47">
        <v>2</v>
      </c>
      <c r="K1001" s="55">
        <f t="shared" ref="K1001" si="1193">+J1001+K1000</f>
        <v>42</v>
      </c>
      <c r="L1001" s="47">
        <v>0</v>
      </c>
      <c r="M1001" s="87">
        <f t="shared" ref="M1001" si="1194">+L1001+M1000</f>
        <v>5226</v>
      </c>
      <c r="N1001" s="47">
        <v>327</v>
      </c>
      <c r="O1001" s="87">
        <f t="shared" ref="O1001" si="1195">+N1001+O1000</f>
        <v>240121</v>
      </c>
      <c r="P1001" s="105">
        <f t="shared" ref="P1001" si="1196">+Q1001-Q1000</f>
        <v>10315</v>
      </c>
      <c r="Q1001" s="56">
        <v>5851059</v>
      </c>
      <c r="R1001" s="47">
        <v>23767</v>
      </c>
      <c r="S1001" s="110"/>
      <c r="T1001" s="56">
        <v>157786</v>
      </c>
      <c r="U1001" s="77"/>
      <c r="W1001" s="1">
        <f t="shared" ref="W1001" si="1197">+B1001</f>
        <v>44824</v>
      </c>
      <c r="X1001" s="113">
        <f t="shared" ref="X1001" si="1198">+G1001</f>
        <v>166</v>
      </c>
      <c r="Y1001">
        <f t="shared" ref="Y1001" si="1199">+H1001</f>
        <v>248644</v>
      </c>
      <c r="Z1001" s="114">
        <f t="shared" ref="Z1001" si="1200">+B1001</f>
        <v>44824</v>
      </c>
      <c r="AA1001">
        <f t="shared" ref="AA1001" si="1201">+L1001</f>
        <v>0</v>
      </c>
      <c r="AB1001">
        <f t="shared" ref="AB1001" si="1202">+M1001</f>
        <v>5226</v>
      </c>
      <c r="AC1001">
        <v>374</v>
      </c>
      <c r="AE1001" s="1">
        <f t="shared" ref="AE1001" si="1203">+B1001</f>
        <v>44824</v>
      </c>
      <c r="AF1001" s="259">
        <f>+G1001-香港マカオ台湾の患者・海外輸入症例・無症状病原体保有者!B1000</f>
        <v>123</v>
      </c>
    </row>
    <row r="1002" spans="2:32" x14ac:dyDescent="0.55000000000000004">
      <c r="B1002" s="201"/>
      <c r="C1002" s="47"/>
      <c r="D1002" s="83"/>
      <c r="E1002" s="104"/>
      <c r="F1002" s="56"/>
      <c r="G1002" s="47"/>
      <c r="H1002" s="87"/>
      <c r="I1002" s="87"/>
      <c r="J1002" s="47"/>
      <c r="K1002" s="55"/>
      <c r="L1002" s="47"/>
      <c r="M1002" s="87"/>
      <c r="N1002" s="47"/>
      <c r="O1002" s="87"/>
      <c r="P1002" s="105"/>
      <c r="Q1002" s="56"/>
      <c r="R1002" s="47"/>
      <c r="S1002" s="110"/>
      <c r="T1002" s="56"/>
      <c r="U1002" s="77"/>
      <c r="W1002" s="1"/>
      <c r="X1002" s="113"/>
      <c r="Z1002" s="114"/>
      <c r="AE1002" s="1"/>
      <c r="AF1002" s="259"/>
    </row>
    <row r="1003" spans="2:32" x14ac:dyDescent="0.55000000000000004">
      <c r="B1003" s="201"/>
      <c r="C1003" s="47"/>
      <c r="D1003" s="83"/>
      <c r="E1003" s="104"/>
      <c r="F1003" s="56"/>
      <c r="G1003" s="47"/>
      <c r="H1003" s="87"/>
      <c r="I1003" s="87"/>
      <c r="J1003" s="47"/>
      <c r="K1003" s="55"/>
      <c r="L1003" s="47"/>
      <c r="M1003" s="87"/>
      <c r="N1003" s="47"/>
      <c r="O1003" s="87"/>
      <c r="P1003" s="105"/>
      <c r="Q1003" s="56"/>
      <c r="R1003" s="47"/>
      <c r="S1003" s="110"/>
      <c r="T1003" s="56"/>
      <c r="U1003" s="77"/>
      <c r="W1003" s="1"/>
      <c r="X1003" s="113"/>
      <c r="Z1003" s="114"/>
      <c r="AE1003" s="1"/>
      <c r="AF1003" s="259"/>
    </row>
    <row r="1004" spans="2:32" ht="18.5" thickBot="1" x14ac:dyDescent="0.6">
      <c r="B1004" s="65"/>
      <c r="C1004" s="58"/>
      <c r="D1004" s="48"/>
      <c r="E1004" s="60"/>
      <c r="F1004" s="59"/>
      <c r="G1004" s="47"/>
      <c r="H1004" s="87"/>
      <c r="I1004" s="87"/>
      <c r="J1004" s="58"/>
      <c r="K1004" s="55"/>
      <c r="L1004" s="47"/>
      <c r="M1004" s="87"/>
      <c r="N1004" s="47"/>
      <c r="O1004" s="87"/>
      <c r="P1004" s="105"/>
      <c r="Q1004" s="59"/>
      <c r="R1004" s="47"/>
      <c r="S1004" s="59"/>
      <c r="T1004" s="59"/>
      <c r="U1004" s="77"/>
      <c r="W1004" s="1"/>
      <c r="X1004" s="113"/>
      <c r="Z1004" s="114"/>
      <c r="AE1004" s="1"/>
      <c r="AF1004" s="259"/>
    </row>
    <row r="1005" spans="2:32" ht="9.5" customHeight="1" thickBot="1" x14ac:dyDescent="0.6">
      <c r="B1005" s="65"/>
      <c r="C1005" s="78"/>
      <c r="D1005" s="79"/>
      <c r="E1005" s="81"/>
      <c r="F1005" s="93"/>
      <c r="G1005" s="78"/>
      <c r="H1005" s="81"/>
      <c r="I1005" s="81"/>
      <c r="J1005" s="78"/>
      <c r="K1005" s="81"/>
      <c r="L1005" s="78"/>
      <c r="M1005" s="81"/>
      <c r="N1005" s="82"/>
      <c r="O1005" s="80"/>
      <c r="P1005" s="92"/>
      <c r="Q1005" s="93"/>
      <c r="R1005" s="112"/>
      <c r="S1005" s="93"/>
      <c r="T1005" s="93"/>
      <c r="U1005" s="66"/>
      <c r="AF1005" s="259"/>
    </row>
    <row r="1006" spans="2:32" x14ac:dyDescent="0.55000000000000004">
      <c r="M1006" s="262">
        <f>SUM(L845:L862)</f>
        <v>503</v>
      </c>
      <c r="AF1006" s="259"/>
    </row>
    <row r="1007" spans="2:32" ht="13" customHeight="1" x14ac:dyDescent="0.55000000000000004">
      <c r="E1007" s="106"/>
      <c r="F1007" s="107"/>
      <c r="G1007" s="106" t="s">
        <v>80</v>
      </c>
      <c r="H1007" s="107"/>
      <c r="I1007" s="107"/>
      <c r="J1007" s="107"/>
      <c r="U1007" s="71"/>
      <c r="AF1007" s="259"/>
    </row>
    <row r="1008" spans="2:32" ht="13" customHeight="1" x14ac:dyDescent="0.55000000000000004">
      <c r="E1008" s="106" t="s">
        <v>98</v>
      </c>
      <c r="F1008" s="107"/>
      <c r="G1008" s="274" t="s">
        <v>79</v>
      </c>
      <c r="H1008" s="275"/>
      <c r="I1008" s="106" t="s">
        <v>106</v>
      </c>
      <c r="J1008" s="107"/>
      <c r="AF1008" s="259"/>
    </row>
    <row r="1009" spans="2:32" ht="13" customHeight="1" x14ac:dyDescent="0.55000000000000004">
      <c r="B1009" s="119"/>
      <c r="E1009" s="108" t="s">
        <v>108</v>
      </c>
      <c r="F1009" s="107"/>
      <c r="G1009" s="108"/>
      <c r="H1009" s="108"/>
      <c r="I1009" s="106" t="s">
        <v>107</v>
      </c>
      <c r="J1009" s="107"/>
      <c r="AF1009" s="259"/>
    </row>
    <row r="1010" spans="2:32" ht="18.5" customHeight="1" x14ac:dyDescent="0.55000000000000004">
      <c r="E1010" s="106" t="s">
        <v>96</v>
      </c>
      <c r="F1010" s="107"/>
      <c r="G1010" s="106" t="s">
        <v>97</v>
      </c>
      <c r="H1010" s="107"/>
      <c r="I1010" s="107"/>
      <c r="J1010" s="107"/>
      <c r="AF1010" s="259"/>
    </row>
    <row r="1011" spans="2:32" ht="13" customHeight="1" x14ac:dyDescent="0.55000000000000004">
      <c r="E1011" s="106" t="s">
        <v>98</v>
      </c>
      <c r="F1011" s="107"/>
      <c r="G1011" s="106" t="s">
        <v>99</v>
      </c>
      <c r="H1011" s="107"/>
      <c r="I1011" s="107"/>
      <c r="J1011" s="107"/>
      <c r="AF1011" s="259"/>
    </row>
    <row r="1012" spans="2:32" ht="13" customHeight="1" x14ac:dyDescent="0.55000000000000004">
      <c r="E1012" s="106" t="s">
        <v>98</v>
      </c>
      <c r="F1012" s="107"/>
      <c r="G1012" s="106" t="s">
        <v>100</v>
      </c>
      <c r="H1012" s="107"/>
      <c r="I1012" s="107"/>
      <c r="J1012" s="107"/>
      <c r="AF1012" s="259"/>
    </row>
    <row r="1013" spans="2:32" ht="13" customHeight="1" x14ac:dyDescent="0.55000000000000004">
      <c r="E1013" s="106" t="s">
        <v>101</v>
      </c>
      <c r="F1013" s="107"/>
      <c r="G1013" s="106" t="s">
        <v>102</v>
      </c>
      <c r="H1013" s="107"/>
      <c r="I1013" s="107"/>
      <c r="J1013" s="107"/>
      <c r="AF1013" s="259"/>
    </row>
    <row r="1014" spans="2:32" ht="13" customHeight="1" x14ac:dyDescent="0.55000000000000004">
      <c r="E1014" s="106" t="s">
        <v>103</v>
      </c>
      <c r="F1014" s="107"/>
      <c r="G1014" s="106" t="s">
        <v>104</v>
      </c>
      <c r="H1014" s="107"/>
      <c r="I1014" s="107"/>
      <c r="J1014" s="107"/>
      <c r="AF1014" s="259"/>
    </row>
    <row r="1015" spans="2:32" x14ac:dyDescent="0.55000000000000004">
      <c r="AF1015" s="259"/>
    </row>
    <row r="1016" spans="2:32" x14ac:dyDescent="0.55000000000000004">
      <c r="AF1016" s="259"/>
    </row>
    <row r="1017" spans="2:32" x14ac:dyDescent="0.55000000000000004">
      <c r="AF1017" s="259"/>
    </row>
    <row r="1018" spans="2:32" x14ac:dyDescent="0.55000000000000004">
      <c r="AF1018" s="259"/>
    </row>
    <row r="1019" spans="2:32" x14ac:dyDescent="0.55000000000000004">
      <c r="AF1019" s="259"/>
    </row>
    <row r="1020" spans="2:32" x14ac:dyDescent="0.55000000000000004">
      <c r="AF1020" s="259"/>
    </row>
    <row r="1021" spans="2:32" x14ac:dyDescent="0.55000000000000004">
      <c r="AF1021" s="259"/>
    </row>
    <row r="1022" spans="2:32" x14ac:dyDescent="0.55000000000000004">
      <c r="AF1022" s="259"/>
    </row>
    <row r="1023" spans="2:32" x14ac:dyDescent="0.55000000000000004">
      <c r="AF1023" s="259"/>
    </row>
  </sheetData>
  <mergeCells count="12">
    <mergeCell ref="G1008:H100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14"/>
  <sheetViews>
    <sheetView topLeftCell="A6" zoomScaleNormal="100" workbookViewId="0">
      <pane xSplit="1" ySplit="2" topLeftCell="B991" activePane="bottomRight" state="frozen"/>
      <selection activeCell="A6" sqref="A6"/>
      <selection pane="topRight" activeCell="B6" sqref="B6"/>
      <selection pane="bottomLeft" activeCell="A8" sqref="A8"/>
      <selection pane="bottomRight" activeCell="B1001" sqref="B1001"/>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7.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00"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1000" si="3180">+AW961+1</f>
        <v>801</v>
      </c>
      <c r="AX962" s="216">
        <f t="shared" si="3134"/>
        <v>44786</v>
      </c>
      <c r="AY962" s="5">
        <v>0</v>
      </c>
      <c r="AZ962" s="217">
        <f t="shared" si="3135"/>
        <v>2538</v>
      </c>
      <c r="BA962" s="217">
        <f t="shared" ref="BA962:BA1000" si="3181">+BA958+1</f>
        <v>448</v>
      </c>
      <c r="BB962" s="119">
        <v>0</v>
      </c>
      <c r="BC962" s="26">
        <f t="shared" si="3136"/>
        <v>1648</v>
      </c>
      <c r="BD962" s="217">
        <f t="shared" ref="BD962:BD1000"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v>44811</v>
      </c>
      <c r="B987" s="219">
        <v>39</v>
      </c>
      <c r="C987" s="142">
        <f t="shared" ref="C987:C988" si="4585">+B987+C986</f>
        <v>22864</v>
      </c>
      <c r="D987" s="261">
        <f t="shared" ref="D987:D988"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Z988" si="4587">+A987</f>
        <v>44811</v>
      </c>
      <c r="AA987" s="210">
        <f t="shared" ref="AA987:AA988" si="4588">+AF987+AL987+AR987</f>
        <v>5941114</v>
      </c>
      <c r="AB987" s="210">
        <f t="shared" ref="AB987:AB988" si="4589">+AH987+AN987+AT987</f>
        <v>91685</v>
      </c>
      <c r="AC987" s="211">
        <f t="shared" ref="AC987:AC988" si="4590">+AJ987+AP987+AV987</f>
        <v>19904</v>
      </c>
      <c r="AD987" s="170">
        <f t="shared" ref="AD987:AD988" si="4591">+AF987-AF986</f>
        <v>1335</v>
      </c>
      <c r="AE987" s="222">
        <f t="shared" ref="AE987:AE988" si="4592">+AE986+AD987</f>
        <v>394142</v>
      </c>
      <c r="AF987" s="143">
        <v>395347</v>
      </c>
      <c r="AG987" s="171">
        <f t="shared" ref="AG987:AG988" si="4593">+AH987-AH986</f>
        <v>416</v>
      </c>
      <c r="AH987" s="143">
        <v>77156</v>
      </c>
      <c r="AI987" s="171">
        <f t="shared" ref="AI987:AI988" si="4594">+AJ987-AJ986</f>
        <v>16</v>
      </c>
      <c r="AJ987" s="172">
        <v>9757</v>
      </c>
      <c r="AK987" s="173">
        <f t="shared" ref="AK987:AK988" si="4595">+AL987-AL986</f>
        <v>0</v>
      </c>
      <c r="AL987" s="143">
        <v>793</v>
      </c>
      <c r="AM987" s="173">
        <f t="shared" ref="AM987:AM988" si="4596">+AN987-AN986</f>
        <v>0</v>
      </c>
      <c r="AN987" s="143">
        <v>787</v>
      </c>
      <c r="AO987" s="171">
        <f t="shared" ref="AO987:AO988" si="4597">+AP987-AP986</f>
        <v>0</v>
      </c>
      <c r="AP987" s="174">
        <v>6</v>
      </c>
      <c r="AQ987" s="173">
        <f t="shared" ref="AQ987:AQ988" si="4598">+AR987-AR986</f>
        <v>41249</v>
      </c>
      <c r="AR987" s="143">
        <v>5544974</v>
      </c>
      <c r="AS987" s="171">
        <f t="shared" ref="AS987:AS988" si="4599">+AT987-AT986</f>
        <v>0</v>
      </c>
      <c r="AT987" s="143">
        <v>13742</v>
      </c>
      <c r="AU987" s="171">
        <f t="shared" ref="AU987:AU988" si="4600">+AV987-AV986</f>
        <v>26</v>
      </c>
      <c r="AV987" s="175">
        <v>10141</v>
      </c>
      <c r="AW987" s="217">
        <f t="shared" si="3180"/>
        <v>826</v>
      </c>
      <c r="AX987" s="216">
        <f t="shared" ref="AX987:AX988" si="4601">+A987</f>
        <v>44811</v>
      </c>
      <c r="AY987" s="5">
        <v>7</v>
      </c>
      <c r="AZ987" s="217">
        <f t="shared" ref="AZ987:AZ988" si="4602">+AZ986+AY987</f>
        <v>2587</v>
      </c>
      <c r="BA987" s="217">
        <f t="shared" si="3181"/>
        <v>452</v>
      </c>
      <c r="BB987" s="119">
        <v>0</v>
      </c>
      <c r="BC987" s="26">
        <f t="shared" ref="BC987:BC988" si="4603">+BC986+BB987</f>
        <v>1666</v>
      </c>
      <c r="BD987" s="217">
        <f t="shared" si="3182"/>
        <v>487</v>
      </c>
      <c r="BE987" s="209">
        <f t="shared" ref="BE987:BE988" si="4604">+Z987</f>
        <v>44811</v>
      </c>
      <c r="BF987" s="120">
        <f t="shared" ref="BF987:BF988" si="4605">+B987</f>
        <v>39</v>
      </c>
      <c r="BG987" s="120">
        <f t="shared" ref="BG987:BG988" si="4606">+BI987</f>
        <v>22864</v>
      </c>
      <c r="BH987" s="209">
        <f t="shared" ref="BH987:BH988" si="4607">+A987</f>
        <v>44811</v>
      </c>
      <c r="BI987" s="120">
        <f t="shared" ref="BI987:BI988" si="4608">+C987</f>
        <v>22864</v>
      </c>
      <c r="BJ987" s="1">
        <f t="shared" ref="BJ987:BJ988" si="4609">+BE987</f>
        <v>44811</v>
      </c>
      <c r="BK987">
        <f t="shared" ref="BK987:BK988" si="4610">+BM987-BL987</f>
        <v>1093</v>
      </c>
      <c r="BL987">
        <f t="shared" ref="BL987:BL988" si="4611">+M987</f>
        <v>66</v>
      </c>
      <c r="BM987">
        <f t="shared" ref="BM987:BM988" si="4612">+L987</f>
        <v>1159</v>
      </c>
      <c r="BN987" s="1">
        <f t="shared" ref="BN987:BN988" si="4613">+BJ987</f>
        <v>44811</v>
      </c>
      <c r="BO987">
        <f t="shared" ref="BO987:BO988" si="4614">+BO983+BM987</f>
        <v>196115</v>
      </c>
      <c r="BP987">
        <f t="shared" ref="BP987:BP988" si="4615">+BP983+BL987</f>
        <v>11081</v>
      </c>
      <c r="BQ987" s="167">
        <f t="shared" ref="BQ987:BQ988" si="4616">+A987</f>
        <v>44811</v>
      </c>
      <c r="BR987">
        <f t="shared" ref="BR987:BR988" si="4617">+AF987</f>
        <v>395347</v>
      </c>
      <c r="BS987">
        <f t="shared" ref="BS987:BS988" si="4618">+AH987</f>
        <v>77156</v>
      </c>
      <c r="BT987">
        <f t="shared" ref="BT987:BT988" si="4619">+AJ987</f>
        <v>9757</v>
      </c>
      <c r="BU987">
        <v>15</v>
      </c>
      <c r="BV987">
        <f t="shared" ref="BV987:BV988" si="4620">+AD987</f>
        <v>1335</v>
      </c>
      <c r="BW987">
        <f t="shared" ref="BW987:BW988" si="4621">+BW983+BV987</f>
        <v>89427</v>
      </c>
      <c r="BX987" s="167">
        <f t="shared" ref="BX987:BX988" si="4622">+A987</f>
        <v>44811</v>
      </c>
      <c r="BY987">
        <f t="shared" ref="BY987:BY988" si="4623">+AL987</f>
        <v>793</v>
      </c>
      <c r="BZ987">
        <f t="shared" ref="BZ987:BZ988" si="4624">+AN987</f>
        <v>787</v>
      </c>
      <c r="CA987">
        <f t="shared" ref="CA987:CA988" si="4625">+AP987</f>
        <v>6</v>
      </c>
      <c r="CB987" s="167">
        <f t="shared" ref="CB987:CB988" si="4626">+A987</f>
        <v>44811</v>
      </c>
      <c r="CC987">
        <f t="shared" ref="CC987:CC988" si="4627">+AR987</f>
        <v>5544974</v>
      </c>
      <c r="CD987">
        <f t="shared" ref="CD987:CD988" si="4628">+AT987</f>
        <v>13742</v>
      </c>
      <c r="CE987">
        <f t="shared" ref="CE987:CE988" si="4629">+AV987</f>
        <v>10141</v>
      </c>
      <c r="CF987" s="167">
        <f t="shared" ref="CF987:CF988" si="4630">+A987</f>
        <v>44811</v>
      </c>
      <c r="CG987">
        <f t="shared" ref="CG987:CG988" si="4631">+AQ987</f>
        <v>41249</v>
      </c>
      <c r="CH987">
        <f t="shared" ref="CH987:CH988" si="4632">+AU987</f>
        <v>26</v>
      </c>
      <c r="CI987" s="167">
        <f t="shared" ref="CI987:CI988" si="4633">+A987</f>
        <v>44811</v>
      </c>
      <c r="CJ987">
        <f t="shared" ref="CJ987:CJ988" si="4634">+AD987</f>
        <v>1335</v>
      </c>
      <c r="CK987">
        <f t="shared" ref="CK987:CK988" si="4635">+AG987</f>
        <v>416</v>
      </c>
      <c r="CL987" s="167">
        <f t="shared" ref="CL987:CL988" si="4636">+A987</f>
        <v>44811</v>
      </c>
      <c r="CM987">
        <f t="shared" ref="CM987:CM988" si="4637">+AI987</f>
        <v>16</v>
      </c>
      <c r="CN987" s="1">
        <f t="shared" ref="CN987:CN988" si="4638">+Z987</f>
        <v>44811</v>
      </c>
      <c r="CO987" s="253">
        <f t="shared" ref="CO987:CO988" si="4639">+AD987</f>
        <v>1335</v>
      </c>
      <c r="CP987" s="1">
        <f t="shared" ref="CP987:CP988" si="4640">+Z987</f>
        <v>44811</v>
      </c>
      <c r="CQ987" s="254">
        <f t="shared" ref="CQ987:CQ988" si="4641">+AI987</f>
        <v>16</v>
      </c>
      <c r="CR987" s="167">
        <f t="shared" ref="CR987:CR988" si="4642">+A987</f>
        <v>44811</v>
      </c>
      <c r="CS987">
        <f t="shared" ref="CS987:CS988" si="4643">+AQ987</f>
        <v>41249</v>
      </c>
      <c r="CT987">
        <f t="shared" ref="CT987:CT988" si="4644">+AU987</f>
        <v>26</v>
      </c>
      <c r="CU987">
        <f t="shared" ref="CU987:CU988" si="4645">+AS987</f>
        <v>0</v>
      </c>
    </row>
    <row r="988" spans="1:99" ht="18" customHeight="1" x14ac:dyDescent="0.55000000000000004">
      <c r="A988" s="167">
        <v>44812</v>
      </c>
      <c r="B988" s="219">
        <v>42</v>
      </c>
      <c r="C988" s="142">
        <f t="shared" si="4585"/>
        <v>22906</v>
      </c>
      <c r="D988" s="261">
        <f t="shared" si="4586"/>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3179"/>
        <v>800</v>
      </c>
      <c r="Z988" s="74">
        <f t="shared" si="4587"/>
        <v>44812</v>
      </c>
      <c r="AA988" s="210">
        <f t="shared" si="4588"/>
        <v>5977507</v>
      </c>
      <c r="AB988" s="210">
        <f t="shared" si="4589"/>
        <v>92093</v>
      </c>
      <c r="AC988" s="211">
        <f t="shared" si="4590"/>
        <v>19945</v>
      </c>
      <c r="AD988" s="170">
        <f t="shared" si="4591"/>
        <v>1340</v>
      </c>
      <c r="AE988" s="222">
        <f t="shared" si="4592"/>
        <v>395482</v>
      </c>
      <c r="AF988" s="143">
        <v>396687</v>
      </c>
      <c r="AG988" s="171">
        <f t="shared" si="4593"/>
        <v>408</v>
      </c>
      <c r="AH988" s="143">
        <v>77564</v>
      </c>
      <c r="AI988" s="171">
        <f t="shared" si="4594"/>
        <v>12</v>
      </c>
      <c r="AJ988" s="172">
        <v>9769</v>
      </c>
      <c r="AK988" s="173">
        <f t="shared" si="4595"/>
        <v>0</v>
      </c>
      <c r="AL988" s="143">
        <v>793</v>
      </c>
      <c r="AM988" s="173">
        <f t="shared" si="4596"/>
        <v>0</v>
      </c>
      <c r="AN988" s="143">
        <v>787</v>
      </c>
      <c r="AO988" s="171">
        <f t="shared" si="4597"/>
        <v>0</v>
      </c>
      <c r="AP988" s="174">
        <v>6</v>
      </c>
      <c r="AQ988" s="173">
        <f t="shared" si="4598"/>
        <v>35053</v>
      </c>
      <c r="AR988" s="143">
        <v>5580027</v>
      </c>
      <c r="AS988" s="171">
        <f t="shared" si="4599"/>
        <v>0</v>
      </c>
      <c r="AT988" s="143">
        <v>13742</v>
      </c>
      <c r="AU988" s="171">
        <f t="shared" si="4600"/>
        <v>29</v>
      </c>
      <c r="AV988" s="175">
        <v>10170</v>
      </c>
      <c r="AW988" s="217">
        <f t="shared" si="3180"/>
        <v>827</v>
      </c>
      <c r="AX988" s="216">
        <f t="shared" si="4601"/>
        <v>44812</v>
      </c>
      <c r="AY988" s="5">
        <v>17</v>
      </c>
      <c r="AZ988" s="217">
        <f t="shared" si="4602"/>
        <v>2604</v>
      </c>
      <c r="BA988" s="217">
        <f t="shared" si="3181"/>
        <v>453</v>
      </c>
      <c r="BB988" s="119">
        <v>0</v>
      </c>
      <c r="BC988" s="26">
        <f t="shared" si="4603"/>
        <v>1666</v>
      </c>
      <c r="BD988" s="217">
        <f t="shared" si="3182"/>
        <v>488</v>
      </c>
      <c r="BE988" s="209">
        <f t="shared" si="4604"/>
        <v>44812</v>
      </c>
      <c r="BF988" s="120">
        <f t="shared" si="4605"/>
        <v>42</v>
      </c>
      <c r="BG988" s="120">
        <f t="shared" si="4606"/>
        <v>22906</v>
      </c>
      <c r="BH988" s="209">
        <f t="shared" si="4607"/>
        <v>44812</v>
      </c>
      <c r="BI988" s="120">
        <f t="shared" si="4608"/>
        <v>22906</v>
      </c>
      <c r="BJ988" s="1">
        <f t="shared" si="4609"/>
        <v>44812</v>
      </c>
      <c r="BK988">
        <f t="shared" si="4610"/>
        <v>1033</v>
      </c>
      <c r="BL988">
        <f t="shared" si="4611"/>
        <v>70</v>
      </c>
      <c r="BM988">
        <f t="shared" si="4612"/>
        <v>1103</v>
      </c>
      <c r="BN988" s="1">
        <f t="shared" si="4613"/>
        <v>44812</v>
      </c>
      <c r="BO988">
        <f t="shared" si="4614"/>
        <v>199196</v>
      </c>
      <c r="BP988">
        <f t="shared" si="4615"/>
        <v>11000</v>
      </c>
      <c r="BQ988" s="167">
        <f t="shared" si="4616"/>
        <v>44812</v>
      </c>
      <c r="BR988">
        <f t="shared" si="4617"/>
        <v>396687</v>
      </c>
      <c r="BS988">
        <f t="shared" si="4618"/>
        <v>77564</v>
      </c>
      <c r="BT988">
        <f t="shared" si="4619"/>
        <v>9769</v>
      </c>
      <c r="BU988">
        <v>15</v>
      </c>
      <c r="BV988">
        <f t="shared" si="4620"/>
        <v>1340</v>
      </c>
      <c r="BW988">
        <f t="shared" si="4621"/>
        <v>103710</v>
      </c>
      <c r="BX988" s="167">
        <f t="shared" si="4622"/>
        <v>44812</v>
      </c>
      <c r="BY988">
        <f t="shared" si="4623"/>
        <v>793</v>
      </c>
      <c r="BZ988">
        <f t="shared" si="4624"/>
        <v>787</v>
      </c>
      <c r="CA988">
        <f t="shared" si="4625"/>
        <v>6</v>
      </c>
      <c r="CB988" s="167">
        <f t="shared" si="4626"/>
        <v>44812</v>
      </c>
      <c r="CC988">
        <f t="shared" si="4627"/>
        <v>5580027</v>
      </c>
      <c r="CD988">
        <f t="shared" si="4628"/>
        <v>13742</v>
      </c>
      <c r="CE988">
        <f t="shared" si="4629"/>
        <v>10170</v>
      </c>
      <c r="CF988" s="167">
        <f t="shared" si="4630"/>
        <v>44812</v>
      </c>
      <c r="CG988">
        <f t="shared" si="4631"/>
        <v>35053</v>
      </c>
      <c r="CH988">
        <f t="shared" si="4632"/>
        <v>29</v>
      </c>
      <c r="CI988" s="167">
        <f t="shared" si="4633"/>
        <v>44812</v>
      </c>
      <c r="CJ988">
        <f t="shared" si="4634"/>
        <v>1340</v>
      </c>
      <c r="CK988">
        <f t="shared" si="4635"/>
        <v>408</v>
      </c>
      <c r="CL988" s="167">
        <f t="shared" si="4636"/>
        <v>44812</v>
      </c>
      <c r="CM988">
        <f t="shared" si="4637"/>
        <v>12</v>
      </c>
      <c r="CN988" s="1">
        <f t="shared" si="4638"/>
        <v>44812</v>
      </c>
      <c r="CO988" s="253">
        <f t="shared" si="4639"/>
        <v>1340</v>
      </c>
      <c r="CP988" s="1">
        <f t="shared" si="4640"/>
        <v>44812</v>
      </c>
      <c r="CQ988" s="254">
        <f t="shared" si="4641"/>
        <v>12</v>
      </c>
      <c r="CR988" s="167">
        <f t="shared" si="4642"/>
        <v>44812</v>
      </c>
      <c r="CS988">
        <f t="shared" si="4643"/>
        <v>35053</v>
      </c>
      <c r="CT988">
        <f t="shared" si="4644"/>
        <v>29</v>
      </c>
      <c r="CU988">
        <f t="shared" si="4645"/>
        <v>0</v>
      </c>
    </row>
    <row r="989" spans="1:99" ht="18" customHeight="1" x14ac:dyDescent="0.55000000000000004">
      <c r="A989" s="167">
        <v>44813</v>
      </c>
      <c r="B989" s="219">
        <v>51</v>
      </c>
      <c r="C989" s="142">
        <f t="shared" ref="C989" si="4646">+B989+C988</f>
        <v>22957</v>
      </c>
      <c r="D989" s="261">
        <f t="shared" ref="D989" si="4647">+C989-F989</f>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3179"/>
        <v>801</v>
      </c>
      <c r="Z989" s="74">
        <f t="shared" ref="Z989" si="4648">+A989</f>
        <v>44813</v>
      </c>
      <c r="AA989" s="210">
        <f t="shared" ref="AA989" si="4649">+AF989+AL989+AR989</f>
        <v>6012933</v>
      </c>
      <c r="AB989" s="210">
        <f t="shared" ref="AB989" si="4650">+AH989+AN989+AT989</f>
        <v>92450</v>
      </c>
      <c r="AC989" s="211">
        <f t="shared" ref="AC989" si="4651">+AJ989+AP989+AV989</f>
        <v>20011</v>
      </c>
      <c r="AD989" s="170">
        <f t="shared" ref="AD989" si="4652">+AF989-AF988</f>
        <v>1226</v>
      </c>
      <c r="AE989" s="222">
        <f t="shared" ref="AE989" si="4653">+AE988+AD989</f>
        <v>396708</v>
      </c>
      <c r="AF989" s="143">
        <v>397913</v>
      </c>
      <c r="AG989" s="171">
        <f t="shared" ref="AG989" si="4654">+AH989-AH988</f>
        <v>357</v>
      </c>
      <c r="AH989" s="143">
        <v>77921</v>
      </c>
      <c r="AI989" s="171">
        <f t="shared" ref="AI989" si="4655">+AJ989-AJ988</f>
        <v>11</v>
      </c>
      <c r="AJ989" s="172">
        <v>9780</v>
      </c>
      <c r="AK989" s="173">
        <f t="shared" ref="AK989" si="4656">+AL989-AL988</f>
        <v>0</v>
      </c>
      <c r="AL989" s="143">
        <v>793</v>
      </c>
      <c r="AM989" s="173">
        <f t="shared" ref="AM989" si="4657">+AN989-AN988</f>
        <v>0</v>
      </c>
      <c r="AN989" s="143">
        <v>787</v>
      </c>
      <c r="AO989" s="171">
        <f t="shared" ref="AO989" si="4658">+AP989-AP988</f>
        <v>0</v>
      </c>
      <c r="AP989" s="174">
        <v>6</v>
      </c>
      <c r="AQ989" s="173">
        <f t="shared" ref="AQ989" si="4659">+AR989-AR988</f>
        <v>34200</v>
      </c>
      <c r="AR989" s="143">
        <v>5614227</v>
      </c>
      <c r="AS989" s="171">
        <f t="shared" ref="AS989" si="4660">+AT989-AT988</f>
        <v>0</v>
      </c>
      <c r="AT989" s="143">
        <v>13742</v>
      </c>
      <c r="AU989" s="171">
        <f t="shared" ref="AU989" si="4661">+AV989-AV988</f>
        <v>55</v>
      </c>
      <c r="AV989" s="175">
        <v>10225</v>
      </c>
      <c r="AW989" s="217">
        <f t="shared" si="3180"/>
        <v>828</v>
      </c>
      <c r="AX989" s="216">
        <f t="shared" ref="AX989" si="4662">+A989</f>
        <v>44813</v>
      </c>
      <c r="AY989" s="5">
        <v>16</v>
      </c>
      <c r="AZ989" s="217">
        <f t="shared" ref="AZ989" si="4663">+AZ988+AY989</f>
        <v>2620</v>
      </c>
      <c r="BA989" s="217">
        <f t="shared" si="3181"/>
        <v>454</v>
      </c>
      <c r="BB989" s="119">
        <v>0</v>
      </c>
      <c r="BC989" s="26">
        <f t="shared" ref="BC989" si="4664">+BC988+BB989</f>
        <v>1666</v>
      </c>
      <c r="BD989" s="217">
        <f t="shared" si="3182"/>
        <v>489</v>
      </c>
      <c r="BE989" s="209">
        <f t="shared" ref="BE989" si="4665">+Z989</f>
        <v>44813</v>
      </c>
      <c r="BF989" s="120">
        <f t="shared" ref="BF989" si="4666">+B989</f>
        <v>51</v>
      </c>
      <c r="BG989" s="120">
        <f t="shared" ref="BG989" si="4667">+BI989</f>
        <v>22957</v>
      </c>
      <c r="BH989" s="209">
        <f t="shared" ref="BH989" si="4668">+A989</f>
        <v>44813</v>
      </c>
      <c r="BI989" s="120">
        <f t="shared" ref="BI989" si="4669">+C989</f>
        <v>22957</v>
      </c>
      <c r="BJ989" s="1">
        <f t="shared" ref="BJ989" si="4670">+BE989</f>
        <v>44813</v>
      </c>
      <c r="BK989">
        <f t="shared" ref="BK989" si="4671">+BM989-BL989</f>
        <v>994</v>
      </c>
      <c r="BL989">
        <f t="shared" ref="BL989" si="4672">+M989</f>
        <v>96</v>
      </c>
      <c r="BM989">
        <f t="shared" ref="BM989" si="4673">+L989</f>
        <v>1090</v>
      </c>
      <c r="BN989" s="1">
        <f t="shared" ref="BN989" si="4674">+BJ989</f>
        <v>44813</v>
      </c>
      <c r="BO989">
        <f t="shared" ref="BO989" si="4675">+BO985+BM989</f>
        <v>201944</v>
      </c>
      <c r="BP989">
        <f t="shared" ref="BP989" si="4676">+BP985+BL989</f>
        <v>11082</v>
      </c>
      <c r="BQ989" s="167">
        <f t="shared" ref="BQ989" si="4677">+A989</f>
        <v>44813</v>
      </c>
      <c r="BR989">
        <f t="shared" ref="BR989" si="4678">+AF989</f>
        <v>397913</v>
      </c>
      <c r="BS989">
        <f t="shared" ref="BS989" si="4679">+AH989</f>
        <v>77921</v>
      </c>
      <c r="BT989">
        <f t="shared" ref="BT989" si="4680">+AJ989</f>
        <v>9780</v>
      </c>
      <c r="BU989">
        <v>15</v>
      </c>
      <c r="BV989">
        <f t="shared" ref="BV989" si="4681">+AD989</f>
        <v>1226</v>
      </c>
      <c r="BW989">
        <f t="shared" ref="BW989" si="4682">+BW985+BV989</f>
        <v>92258</v>
      </c>
      <c r="BX989" s="167">
        <f t="shared" ref="BX989" si="4683">+A989</f>
        <v>44813</v>
      </c>
      <c r="BY989">
        <f t="shared" ref="BY989" si="4684">+AL989</f>
        <v>793</v>
      </c>
      <c r="BZ989">
        <f t="shared" ref="BZ989" si="4685">+AN989</f>
        <v>787</v>
      </c>
      <c r="CA989">
        <f t="shared" ref="CA989" si="4686">+AP989</f>
        <v>6</v>
      </c>
      <c r="CB989" s="167">
        <f t="shared" ref="CB989" si="4687">+A989</f>
        <v>44813</v>
      </c>
      <c r="CC989">
        <f t="shared" ref="CC989" si="4688">+AR989</f>
        <v>5614227</v>
      </c>
      <c r="CD989">
        <f t="shared" ref="CD989" si="4689">+AT989</f>
        <v>13742</v>
      </c>
      <c r="CE989">
        <f t="shared" ref="CE989" si="4690">+AV989</f>
        <v>10225</v>
      </c>
      <c r="CF989" s="167">
        <f t="shared" ref="CF989" si="4691">+A989</f>
        <v>44813</v>
      </c>
      <c r="CG989">
        <f t="shared" ref="CG989" si="4692">+AQ989</f>
        <v>34200</v>
      </c>
      <c r="CH989">
        <f t="shared" ref="CH989" si="4693">+AU989</f>
        <v>55</v>
      </c>
      <c r="CI989" s="167">
        <f t="shared" ref="CI989" si="4694">+A989</f>
        <v>44813</v>
      </c>
      <c r="CJ989">
        <f t="shared" ref="CJ989" si="4695">+AD989</f>
        <v>1226</v>
      </c>
      <c r="CK989">
        <f t="shared" ref="CK989" si="4696">+AG989</f>
        <v>357</v>
      </c>
      <c r="CL989" s="167">
        <f t="shared" ref="CL989" si="4697">+A989</f>
        <v>44813</v>
      </c>
      <c r="CM989">
        <f t="shared" ref="CM989" si="4698">+AI989</f>
        <v>11</v>
      </c>
      <c r="CN989" s="1">
        <f t="shared" ref="CN989" si="4699">+Z989</f>
        <v>44813</v>
      </c>
      <c r="CO989" s="253">
        <f t="shared" ref="CO989" si="4700">+AD989</f>
        <v>1226</v>
      </c>
      <c r="CP989" s="1">
        <f t="shared" ref="CP989" si="4701">+Z989</f>
        <v>44813</v>
      </c>
      <c r="CQ989" s="254">
        <f t="shared" ref="CQ989" si="4702">+AI989</f>
        <v>11</v>
      </c>
      <c r="CR989" s="167">
        <f t="shared" ref="CR989" si="4703">+A989</f>
        <v>44813</v>
      </c>
      <c r="CS989">
        <f t="shared" ref="CS989" si="4704">+AQ989</f>
        <v>34200</v>
      </c>
      <c r="CT989">
        <f t="shared" ref="CT989" si="4705">+AU989</f>
        <v>55</v>
      </c>
      <c r="CU989">
        <f t="shared" ref="CU989" si="4706">+AS989</f>
        <v>0</v>
      </c>
    </row>
    <row r="990" spans="1:99" ht="18" customHeight="1" x14ac:dyDescent="0.55000000000000004">
      <c r="A990" s="167">
        <v>44814</v>
      </c>
      <c r="B990" s="219">
        <v>55</v>
      </c>
      <c r="C990" s="142">
        <f t="shared" ref="C990" si="4707">+B990+C989</f>
        <v>23012</v>
      </c>
      <c r="D990" s="261">
        <f t="shared" ref="D990" si="4708">+C990-F990</f>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3179"/>
        <v>802</v>
      </c>
      <c r="Z990" s="74">
        <f t="shared" ref="Z990" si="4709">+A990</f>
        <v>44814</v>
      </c>
      <c r="AA990" s="210">
        <f t="shared" ref="AA990" si="4710">+AF990+AL990+AR990</f>
        <v>6049828</v>
      </c>
      <c r="AB990" s="210">
        <f t="shared" ref="AB990" si="4711">+AH990+AN990+AT990</f>
        <v>92858</v>
      </c>
      <c r="AC990" s="211">
        <f t="shared" ref="AC990" si="4712">+AJ990+AP990+AV990</f>
        <v>20049</v>
      </c>
      <c r="AD990" s="170">
        <f t="shared" ref="AD990" si="4713">+AF990-AF989</f>
        <v>1094</v>
      </c>
      <c r="AE990" s="222">
        <f t="shared" ref="AE990" si="4714">+AE989+AD990</f>
        <v>397802</v>
      </c>
      <c r="AF990" s="143">
        <v>399007</v>
      </c>
      <c r="AG990" s="171">
        <f t="shared" ref="AG990" si="4715">+AH990-AH989</f>
        <v>408</v>
      </c>
      <c r="AH990" s="143">
        <v>78329</v>
      </c>
      <c r="AI990" s="171">
        <f t="shared" ref="AI990" si="4716">+AJ990-AJ989</f>
        <v>8</v>
      </c>
      <c r="AJ990" s="172">
        <v>9788</v>
      </c>
      <c r="AK990" s="173">
        <f t="shared" ref="AK990" si="4717">+AL990-AL989</f>
        <v>0</v>
      </c>
      <c r="AL990" s="143">
        <v>793</v>
      </c>
      <c r="AM990" s="173">
        <f t="shared" ref="AM990" si="4718">+AN990-AN989</f>
        <v>0</v>
      </c>
      <c r="AN990" s="143">
        <v>787</v>
      </c>
      <c r="AO990" s="171">
        <f t="shared" ref="AO990" si="4719">+AP990-AP989</f>
        <v>0</v>
      </c>
      <c r="AP990" s="174">
        <v>6</v>
      </c>
      <c r="AQ990" s="173">
        <f t="shared" ref="AQ990" si="4720">+AR990-AR989</f>
        <v>35801</v>
      </c>
      <c r="AR990" s="143">
        <v>5650028</v>
      </c>
      <c r="AS990" s="171">
        <f t="shared" ref="AS990" si="4721">+AT990-AT989</f>
        <v>0</v>
      </c>
      <c r="AT990" s="143">
        <v>13742</v>
      </c>
      <c r="AU990" s="171">
        <f t="shared" ref="AU990" si="4722">+AV990-AV989</f>
        <v>30</v>
      </c>
      <c r="AV990" s="175">
        <v>10255</v>
      </c>
      <c r="AW990" s="217">
        <f t="shared" si="3180"/>
        <v>829</v>
      </c>
      <c r="AX990" s="216">
        <f t="shared" ref="AX990" si="4723">+A990</f>
        <v>44814</v>
      </c>
      <c r="AY990" s="5">
        <v>8</v>
      </c>
      <c r="AZ990" s="217">
        <f t="shared" ref="AZ990" si="4724">+AZ989+AY990</f>
        <v>2628</v>
      </c>
      <c r="BA990" s="217">
        <f t="shared" si="3181"/>
        <v>455</v>
      </c>
      <c r="BB990" s="119">
        <v>0</v>
      </c>
      <c r="BC990" s="26">
        <f t="shared" ref="BC990" si="4725">+BC989+BB990</f>
        <v>1666</v>
      </c>
      <c r="BD990" s="217">
        <f t="shared" si="3182"/>
        <v>490</v>
      </c>
      <c r="BE990" s="209">
        <f t="shared" ref="BE990" si="4726">+Z990</f>
        <v>44814</v>
      </c>
      <c r="BF990" s="120">
        <f t="shared" ref="BF990" si="4727">+B990</f>
        <v>55</v>
      </c>
      <c r="BG990" s="120">
        <f t="shared" ref="BG990" si="4728">+BI990</f>
        <v>23012</v>
      </c>
      <c r="BH990" s="209">
        <f t="shared" ref="BH990" si="4729">+A990</f>
        <v>44814</v>
      </c>
      <c r="BI990" s="120">
        <f t="shared" ref="BI990" si="4730">+C990</f>
        <v>23012</v>
      </c>
      <c r="BJ990" s="1">
        <f t="shared" ref="BJ990" si="4731">+BE990</f>
        <v>44814</v>
      </c>
      <c r="BK990">
        <f t="shared" ref="BK990" si="4732">+BM990-BL990</f>
        <v>959</v>
      </c>
      <c r="BL990">
        <f t="shared" ref="BL990" si="4733">+M990</f>
        <v>110</v>
      </c>
      <c r="BM990">
        <f t="shared" ref="BM990" si="4734">+L990</f>
        <v>1069</v>
      </c>
      <c r="BN990" s="1">
        <f t="shared" ref="BN990" si="4735">+BJ990</f>
        <v>44814</v>
      </c>
      <c r="BO990">
        <f t="shared" ref="BO990" si="4736">+BO986+BM990</f>
        <v>194332</v>
      </c>
      <c r="BP990">
        <f t="shared" ref="BP990" si="4737">+BP986+BL990</f>
        <v>11191</v>
      </c>
      <c r="BQ990" s="167">
        <f t="shared" ref="BQ990" si="4738">+A990</f>
        <v>44814</v>
      </c>
      <c r="BR990">
        <f t="shared" ref="BR990" si="4739">+AF990</f>
        <v>399007</v>
      </c>
      <c r="BS990">
        <f t="shared" ref="BS990" si="4740">+AH990</f>
        <v>78329</v>
      </c>
      <c r="BT990">
        <f t="shared" ref="BT990" si="4741">+AJ990</f>
        <v>9788</v>
      </c>
      <c r="BU990">
        <v>15</v>
      </c>
      <c r="BV990">
        <f t="shared" ref="BV990" si="4742">+AD990</f>
        <v>1094</v>
      </c>
      <c r="BW990">
        <f t="shared" ref="BW990" si="4743">+BW986+BV990</f>
        <v>104864</v>
      </c>
      <c r="BX990" s="167">
        <f t="shared" ref="BX990" si="4744">+A990</f>
        <v>44814</v>
      </c>
      <c r="BY990">
        <f t="shared" ref="BY990" si="4745">+AL990</f>
        <v>793</v>
      </c>
      <c r="BZ990">
        <f t="shared" ref="BZ990" si="4746">+AN990</f>
        <v>787</v>
      </c>
      <c r="CA990">
        <f t="shared" ref="CA990" si="4747">+AP990</f>
        <v>6</v>
      </c>
      <c r="CB990" s="167">
        <f t="shared" ref="CB990" si="4748">+A990</f>
        <v>44814</v>
      </c>
      <c r="CC990">
        <f t="shared" ref="CC990" si="4749">+AR990</f>
        <v>5650028</v>
      </c>
      <c r="CD990">
        <f t="shared" ref="CD990" si="4750">+AT990</f>
        <v>13742</v>
      </c>
      <c r="CE990">
        <f t="shared" ref="CE990" si="4751">+AV990</f>
        <v>10255</v>
      </c>
      <c r="CF990" s="167">
        <f t="shared" ref="CF990" si="4752">+A990</f>
        <v>44814</v>
      </c>
      <c r="CG990">
        <f t="shared" ref="CG990" si="4753">+AQ990</f>
        <v>35801</v>
      </c>
      <c r="CH990">
        <f t="shared" ref="CH990" si="4754">+AU990</f>
        <v>30</v>
      </c>
      <c r="CI990" s="167">
        <f t="shared" ref="CI990" si="4755">+A990</f>
        <v>44814</v>
      </c>
      <c r="CJ990">
        <f t="shared" ref="CJ990" si="4756">+AD990</f>
        <v>1094</v>
      </c>
      <c r="CK990">
        <f t="shared" ref="CK990" si="4757">+AG990</f>
        <v>408</v>
      </c>
      <c r="CL990" s="167">
        <f t="shared" ref="CL990" si="4758">+A990</f>
        <v>44814</v>
      </c>
      <c r="CM990">
        <f t="shared" ref="CM990" si="4759">+AI990</f>
        <v>8</v>
      </c>
      <c r="CN990" s="1">
        <f t="shared" ref="CN990" si="4760">+Z990</f>
        <v>44814</v>
      </c>
      <c r="CO990" s="253">
        <f t="shared" ref="CO990" si="4761">+AD990</f>
        <v>1094</v>
      </c>
      <c r="CP990" s="1">
        <f t="shared" ref="CP990" si="4762">+Z990</f>
        <v>44814</v>
      </c>
      <c r="CQ990" s="254">
        <f t="shared" ref="CQ990" si="4763">+AI990</f>
        <v>8</v>
      </c>
      <c r="CR990" s="167">
        <f t="shared" ref="CR990" si="4764">+A990</f>
        <v>44814</v>
      </c>
      <c r="CS990">
        <f t="shared" ref="CS990" si="4765">+AQ990</f>
        <v>35801</v>
      </c>
      <c r="CT990">
        <f t="shared" ref="CT990" si="4766">+AU990</f>
        <v>30</v>
      </c>
      <c r="CU990">
        <f t="shared" ref="CU990" si="4767">+AS990</f>
        <v>0</v>
      </c>
    </row>
    <row r="991" spans="1:99" ht="18" customHeight="1" x14ac:dyDescent="0.55000000000000004">
      <c r="A991" s="167">
        <v>44815</v>
      </c>
      <c r="B991" s="219">
        <v>62</v>
      </c>
      <c r="C991" s="142">
        <f t="shared" ref="C991" si="4768">+B991+C990</f>
        <v>23074</v>
      </c>
      <c r="D991" s="261">
        <f t="shared" ref="D991" si="4769">+C991-F991</f>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3179"/>
        <v>803</v>
      </c>
      <c r="Z991" s="74">
        <f t="shared" ref="Z991" si="4770">+A991</f>
        <v>44815</v>
      </c>
      <c r="AA991" s="210">
        <f t="shared" ref="AA991" si="4771">+AF991+AL991+AR991</f>
        <v>6082960</v>
      </c>
      <c r="AB991" s="210">
        <f t="shared" ref="AB991" si="4772">+AH991+AN991+AT991</f>
        <v>93204</v>
      </c>
      <c r="AC991" s="211">
        <f t="shared" ref="AC991" si="4773">+AJ991+AP991+AV991</f>
        <v>20089</v>
      </c>
      <c r="AD991" s="170">
        <f t="shared" ref="AD991" si="4774">+AF991-AF990</f>
        <v>1027</v>
      </c>
      <c r="AE991" s="222">
        <f t="shared" ref="AE991" si="4775">+AE990+AD991</f>
        <v>398829</v>
      </c>
      <c r="AF991" s="143">
        <v>400034</v>
      </c>
      <c r="AG991" s="171">
        <f t="shared" ref="AG991" si="4776">+AH991-AH990</f>
        <v>346</v>
      </c>
      <c r="AH991" s="143">
        <v>78675</v>
      </c>
      <c r="AI991" s="171">
        <f t="shared" ref="AI991" si="4777">+AJ991-AJ990</f>
        <v>11</v>
      </c>
      <c r="AJ991" s="172">
        <v>9799</v>
      </c>
      <c r="AK991" s="173">
        <f t="shared" ref="AK991" si="4778">+AL991-AL990</f>
        <v>0</v>
      </c>
      <c r="AL991" s="143">
        <v>793</v>
      </c>
      <c r="AM991" s="173">
        <f t="shared" ref="AM991" si="4779">+AN991-AN990</f>
        <v>0</v>
      </c>
      <c r="AN991" s="143">
        <v>787</v>
      </c>
      <c r="AO991" s="171">
        <f t="shared" ref="AO991" si="4780">+AP991-AP990</f>
        <v>0</v>
      </c>
      <c r="AP991" s="174">
        <v>6</v>
      </c>
      <c r="AQ991" s="173">
        <f t="shared" ref="AQ991" si="4781">+AR991-AR990</f>
        <v>32105</v>
      </c>
      <c r="AR991" s="143">
        <v>5682133</v>
      </c>
      <c r="AS991" s="171">
        <f t="shared" ref="AS991" si="4782">+AT991-AT990</f>
        <v>0</v>
      </c>
      <c r="AT991" s="143">
        <v>13742</v>
      </c>
      <c r="AU991" s="171">
        <f t="shared" ref="AU991" si="4783">+AV991-AV990</f>
        <v>29</v>
      </c>
      <c r="AV991" s="175">
        <v>10284</v>
      </c>
      <c r="AW991" s="217">
        <f t="shared" si="3180"/>
        <v>830</v>
      </c>
      <c r="AX991" s="216">
        <f t="shared" ref="AX991" si="4784">+A991</f>
        <v>44815</v>
      </c>
      <c r="AY991" s="5">
        <v>15</v>
      </c>
      <c r="AZ991" s="217">
        <f t="shared" ref="AZ991" si="4785">+AZ990+AY991</f>
        <v>2643</v>
      </c>
      <c r="BA991" s="217">
        <f t="shared" si="3181"/>
        <v>453</v>
      </c>
      <c r="BB991" s="119">
        <v>0</v>
      </c>
      <c r="BC991" s="26">
        <f t="shared" ref="BC991" si="4786">+BC990+BB991</f>
        <v>1666</v>
      </c>
      <c r="BD991" s="217">
        <f t="shared" si="3182"/>
        <v>488</v>
      </c>
      <c r="BE991" s="209">
        <f t="shared" ref="BE991" si="4787">+Z991</f>
        <v>44815</v>
      </c>
      <c r="BF991" s="120">
        <f t="shared" ref="BF991" si="4788">+B991</f>
        <v>62</v>
      </c>
      <c r="BG991" s="120">
        <f t="shared" ref="BG991" si="4789">+BI991</f>
        <v>23074</v>
      </c>
      <c r="BH991" s="209">
        <f t="shared" ref="BH991" si="4790">+A991</f>
        <v>44815</v>
      </c>
      <c r="BI991" s="120">
        <f t="shared" ref="BI991" si="4791">+C991</f>
        <v>23074</v>
      </c>
      <c r="BJ991" s="1">
        <f t="shared" ref="BJ991" si="4792">+BE991</f>
        <v>44815</v>
      </c>
      <c r="BK991">
        <f t="shared" ref="BK991" si="4793">+BM991-BL991</f>
        <v>785</v>
      </c>
      <c r="BL991">
        <f t="shared" ref="BL991" si="4794">+M991</f>
        <v>83</v>
      </c>
      <c r="BM991">
        <f t="shared" ref="BM991" si="4795">+L991</f>
        <v>868</v>
      </c>
      <c r="BN991" s="1">
        <f t="shared" ref="BN991" si="4796">+BJ991</f>
        <v>44815</v>
      </c>
      <c r="BO991">
        <f t="shared" ref="BO991" si="4797">+BO987+BM991</f>
        <v>196983</v>
      </c>
      <c r="BP991">
        <f t="shared" ref="BP991" si="4798">+BP987+BL991</f>
        <v>11164</v>
      </c>
      <c r="BQ991" s="167">
        <f t="shared" ref="BQ991" si="4799">+A991</f>
        <v>44815</v>
      </c>
      <c r="BR991">
        <f t="shared" ref="BR991" si="4800">+AF991</f>
        <v>400034</v>
      </c>
      <c r="BS991">
        <f t="shared" ref="BS991" si="4801">+AH991</f>
        <v>78675</v>
      </c>
      <c r="BT991">
        <f t="shared" ref="BT991" si="4802">+AJ991</f>
        <v>9799</v>
      </c>
      <c r="BU991">
        <v>15</v>
      </c>
      <c r="BV991">
        <f t="shared" ref="BV991" si="4803">+AD991</f>
        <v>1027</v>
      </c>
      <c r="BW991">
        <f t="shared" ref="BW991" si="4804">+BW987+BV991</f>
        <v>90454</v>
      </c>
      <c r="BX991" s="167">
        <f t="shared" ref="BX991" si="4805">+A991</f>
        <v>44815</v>
      </c>
      <c r="BY991">
        <f t="shared" ref="BY991" si="4806">+AL991</f>
        <v>793</v>
      </c>
      <c r="BZ991">
        <f t="shared" ref="BZ991" si="4807">+AN991</f>
        <v>787</v>
      </c>
      <c r="CA991">
        <f t="shared" ref="CA991" si="4808">+AP991</f>
        <v>6</v>
      </c>
      <c r="CB991" s="167">
        <f t="shared" ref="CB991" si="4809">+A991</f>
        <v>44815</v>
      </c>
      <c r="CC991">
        <f t="shared" ref="CC991" si="4810">+AR991</f>
        <v>5682133</v>
      </c>
      <c r="CD991">
        <f t="shared" ref="CD991" si="4811">+AT991</f>
        <v>13742</v>
      </c>
      <c r="CE991">
        <f t="shared" ref="CE991" si="4812">+AV991</f>
        <v>10284</v>
      </c>
      <c r="CF991" s="167">
        <f t="shared" ref="CF991" si="4813">+A991</f>
        <v>44815</v>
      </c>
      <c r="CG991">
        <f t="shared" ref="CG991" si="4814">+AQ991</f>
        <v>32105</v>
      </c>
      <c r="CH991">
        <f t="shared" ref="CH991" si="4815">+AU991</f>
        <v>29</v>
      </c>
      <c r="CI991" s="167">
        <f t="shared" ref="CI991" si="4816">+A991</f>
        <v>44815</v>
      </c>
      <c r="CJ991">
        <f t="shared" ref="CJ991" si="4817">+AD991</f>
        <v>1027</v>
      </c>
      <c r="CK991">
        <f t="shared" ref="CK991" si="4818">+AG991</f>
        <v>346</v>
      </c>
      <c r="CL991" s="167">
        <f t="shared" ref="CL991" si="4819">+A991</f>
        <v>44815</v>
      </c>
      <c r="CM991">
        <f t="shared" ref="CM991" si="4820">+AI991</f>
        <v>11</v>
      </c>
      <c r="CN991" s="1">
        <f t="shared" ref="CN991" si="4821">+Z991</f>
        <v>44815</v>
      </c>
      <c r="CO991" s="253">
        <f t="shared" ref="CO991" si="4822">+AD991</f>
        <v>1027</v>
      </c>
      <c r="CP991" s="1">
        <f t="shared" ref="CP991" si="4823">+Z991</f>
        <v>44815</v>
      </c>
      <c r="CQ991" s="254">
        <f t="shared" ref="CQ991" si="4824">+AI991</f>
        <v>11</v>
      </c>
      <c r="CR991" s="167">
        <f t="shared" ref="CR991" si="4825">+A991</f>
        <v>44815</v>
      </c>
      <c r="CS991">
        <f t="shared" ref="CS991" si="4826">+AQ991</f>
        <v>32105</v>
      </c>
      <c r="CT991">
        <f t="shared" ref="CT991" si="4827">+AU991</f>
        <v>29</v>
      </c>
      <c r="CU991">
        <f t="shared" ref="CU991" si="4828">+AS991</f>
        <v>0</v>
      </c>
    </row>
    <row r="992" spans="1:99" ht="18" customHeight="1" x14ac:dyDescent="0.55000000000000004">
      <c r="A992" s="167">
        <v>44816</v>
      </c>
      <c r="B992" s="219">
        <v>54</v>
      </c>
      <c r="C992" s="142">
        <f t="shared" ref="C992" si="4829">+B992+C991</f>
        <v>23128</v>
      </c>
      <c r="D992" s="261">
        <f t="shared" ref="D992" si="4830">+C992-F992</f>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3179"/>
        <v>804</v>
      </c>
      <c r="Z992" s="74">
        <f t="shared" ref="Z992" si="4831">+A992</f>
        <v>44816</v>
      </c>
      <c r="AA992" s="210">
        <f t="shared" ref="AA992" si="4832">+AF992+AL992+AR992</f>
        <v>6109463</v>
      </c>
      <c r="AB992" s="210">
        <f t="shared" ref="AB992" si="4833">+AH992+AN992+AT992</f>
        <v>93442</v>
      </c>
      <c r="AC992" s="211">
        <f t="shared" ref="AC992" si="4834">+AJ992+AP992+AV992</f>
        <v>20128</v>
      </c>
      <c r="AD992" s="170">
        <f t="shared" ref="AD992" si="4835">+AF992-AF991</f>
        <v>948</v>
      </c>
      <c r="AE992" s="222">
        <f t="shared" ref="AE992" si="4836">+AE991+AD992</f>
        <v>399777</v>
      </c>
      <c r="AF992" s="143">
        <v>400982</v>
      </c>
      <c r="AG992" s="171">
        <f t="shared" ref="AG992" si="4837">+AH992-AH991</f>
        <v>238</v>
      </c>
      <c r="AH992" s="143">
        <v>78913</v>
      </c>
      <c r="AI992" s="171">
        <f t="shared" ref="AI992" si="4838">+AJ992-AJ991</f>
        <v>11</v>
      </c>
      <c r="AJ992" s="172">
        <v>9810</v>
      </c>
      <c r="AK992" s="173">
        <f t="shared" ref="AK992" si="4839">+AL992-AL991</f>
        <v>0</v>
      </c>
      <c r="AL992" s="143">
        <v>793</v>
      </c>
      <c r="AM992" s="173">
        <f t="shared" ref="AM992" si="4840">+AN992-AN991</f>
        <v>0</v>
      </c>
      <c r="AN992" s="143">
        <v>787</v>
      </c>
      <c r="AO992" s="171">
        <f t="shared" ref="AO992" si="4841">+AP992-AP991</f>
        <v>0</v>
      </c>
      <c r="AP992" s="174">
        <v>6</v>
      </c>
      <c r="AQ992" s="173">
        <f t="shared" ref="AQ992" si="4842">+AR992-AR991</f>
        <v>25555</v>
      </c>
      <c r="AR992" s="143">
        <v>5707688</v>
      </c>
      <c r="AS992" s="171">
        <f t="shared" ref="AS992" si="4843">+AT992-AT991</f>
        <v>0</v>
      </c>
      <c r="AT992" s="143">
        <v>13742</v>
      </c>
      <c r="AU992" s="171">
        <f t="shared" ref="AU992" si="4844">+AV992-AV991</f>
        <v>28</v>
      </c>
      <c r="AV992" s="175">
        <v>10312</v>
      </c>
      <c r="AW992" s="217">
        <f t="shared" si="3180"/>
        <v>831</v>
      </c>
      <c r="AX992" s="216">
        <f t="shared" ref="AX992" si="4845">+A992</f>
        <v>44816</v>
      </c>
      <c r="AY992" s="5">
        <v>10</v>
      </c>
      <c r="AZ992" s="217">
        <f t="shared" ref="AZ992" si="4846">+AZ991+AY992</f>
        <v>2653</v>
      </c>
      <c r="BA992" s="217">
        <f t="shared" si="3181"/>
        <v>454</v>
      </c>
      <c r="BB992" s="119">
        <v>0</v>
      </c>
      <c r="BC992" s="26">
        <f t="shared" ref="BC992" si="4847">+BC991+BB992</f>
        <v>1666</v>
      </c>
      <c r="BD992" s="217">
        <f t="shared" si="3182"/>
        <v>489</v>
      </c>
      <c r="BE992" s="209">
        <f t="shared" ref="BE992" si="4848">+Z992</f>
        <v>44816</v>
      </c>
      <c r="BF992" s="120">
        <f t="shared" ref="BF992" si="4849">+B992</f>
        <v>54</v>
      </c>
      <c r="BG992" s="120">
        <f t="shared" ref="BG992" si="4850">+BI992</f>
        <v>23128</v>
      </c>
      <c r="BH992" s="209">
        <f t="shared" ref="BH992" si="4851">+A992</f>
        <v>44816</v>
      </c>
      <c r="BI992" s="120">
        <f t="shared" ref="BI992" si="4852">+C992</f>
        <v>23128</v>
      </c>
      <c r="BJ992" s="1">
        <f t="shared" ref="BJ992" si="4853">+BE992</f>
        <v>44816</v>
      </c>
      <c r="BK992">
        <f t="shared" ref="BK992" si="4854">+BM992-BL992</f>
        <v>727</v>
      </c>
      <c r="BL992">
        <f t="shared" ref="BL992" si="4855">+M992</f>
        <v>79</v>
      </c>
      <c r="BM992">
        <f t="shared" ref="BM992" si="4856">+L992</f>
        <v>806</v>
      </c>
      <c r="BN992" s="1">
        <f t="shared" ref="BN992" si="4857">+BJ992</f>
        <v>44816</v>
      </c>
      <c r="BO992">
        <f t="shared" ref="BO992" si="4858">+BO988+BM992</f>
        <v>200002</v>
      </c>
      <c r="BP992">
        <f t="shared" ref="BP992" si="4859">+BP988+BL992</f>
        <v>11079</v>
      </c>
      <c r="BQ992" s="167">
        <f t="shared" ref="BQ992" si="4860">+A992</f>
        <v>44816</v>
      </c>
      <c r="BR992">
        <f t="shared" ref="BR992" si="4861">+AF992</f>
        <v>400982</v>
      </c>
      <c r="BS992">
        <f t="shared" ref="BS992" si="4862">+AH992</f>
        <v>78913</v>
      </c>
      <c r="BT992">
        <f t="shared" ref="BT992" si="4863">+AJ992</f>
        <v>9810</v>
      </c>
      <c r="BU992">
        <v>15</v>
      </c>
      <c r="BV992">
        <f t="shared" ref="BV992" si="4864">+AD992</f>
        <v>948</v>
      </c>
      <c r="BW992">
        <f t="shared" ref="BW992" si="4865">+BW988+BV992</f>
        <v>104658</v>
      </c>
      <c r="BX992" s="167">
        <f t="shared" ref="BX992" si="4866">+A992</f>
        <v>44816</v>
      </c>
      <c r="BY992">
        <f t="shared" ref="BY992" si="4867">+AL992</f>
        <v>793</v>
      </c>
      <c r="BZ992">
        <f t="shared" ref="BZ992" si="4868">+AN992</f>
        <v>787</v>
      </c>
      <c r="CA992">
        <f t="shared" ref="CA992" si="4869">+AP992</f>
        <v>6</v>
      </c>
      <c r="CB992" s="167">
        <f t="shared" ref="CB992" si="4870">+A992</f>
        <v>44816</v>
      </c>
      <c r="CC992">
        <f t="shared" ref="CC992" si="4871">+AR992</f>
        <v>5707688</v>
      </c>
      <c r="CD992">
        <f t="shared" ref="CD992" si="4872">+AT992</f>
        <v>13742</v>
      </c>
      <c r="CE992">
        <f t="shared" ref="CE992" si="4873">+AV992</f>
        <v>10312</v>
      </c>
      <c r="CF992" s="167">
        <f t="shared" ref="CF992" si="4874">+A992</f>
        <v>44816</v>
      </c>
      <c r="CG992">
        <f t="shared" ref="CG992" si="4875">+AQ992</f>
        <v>25555</v>
      </c>
      <c r="CH992">
        <f t="shared" ref="CH992" si="4876">+AU992</f>
        <v>28</v>
      </c>
      <c r="CI992" s="167">
        <f t="shared" ref="CI992" si="4877">+A992</f>
        <v>44816</v>
      </c>
      <c r="CJ992">
        <f t="shared" ref="CJ992" si="4878">+AD992</f>
        <v>948</v>
      </c>
      <c r="CK992">
        <f t="shared" ref="CK992" si="4879">+AG992</f>
        <v>238</v>
      </c>
      <c r="CL992" s="167">
        <f t="shared" ref="CL992" si="4880">+A992</f>
        <v>44816</v>
      </c>
      <c r="CM992">
        <f t="shared" ref="CM992" si="4881">+AI992</f>
        <v>11</v>
      </c>
      <c r="CN992" s="1">
        <f t="shared" ref="CN992" si="4882">+Z992</f>
        <v>44816</v>
      </c>
      <c r="CO992" s="253">
        <f t="shared" ref="CO992" si="4883">+AD992</f>
        <v>948</v>
      </c>
      <c r="CP992" s="1">
        <f t="shared" ref="CP992" si="4884">+Z992</f>
        <v>44816</v>
      </c>
      <c r="CQ992" s="254">
        <f t="shared" ref="CQ992" si="4885">+AI992</f>
        <v>11</v>
      </c>
      <c r="CR992" s="167">
        <f t="shared" ref="CR992" si="4886">+A992</f>
        <v>44816</v>
      </c>
      <c r="CS992">
        <f t="shared" ref="CS992" si="4887">+AQ992</f>
        <v>25555</v>
      </c>
      <c r="CT992">
        <f t="shared" ref="CT992" si="4888">+AU992</f>
        <v>28</v>
      </c>
      <c r="CU992">
        <f t="shared" ref="CU992" si="4889">+AS992</f>
        <v>0</v>
      </c>
    </row>
    <row r="993" spans="1:99" ht="18" customHeight="1" x14ac:dyDescent="0.55000000000000004">
      <c r="A993" s="167">
        <v>44817</v>
      </c>
      <c r="B993" s="219">
        <v>41</v>
      </c>
      <c r="C993" s="142">
        <f t="shared" ref="C993" si="4890">+B993+C992</f>
        <v>23169</v>
      </c>
      <c r="D993" s="261">
        <f t="shared" ref="D993" si="4891">+C993-F993</f>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3179"/>
        <v>805</v>
      </c>
      <c r="Z993" s="74">
        <f t="shared" ref="Z993" si="4892">+A993</f>
        <v>44817</v>
      </c>
      <c r="AA993" s="210">
        <f t="shared" ref="AA993" si="4893">+AF993+AL993+AR993</f>
        <v>6157418</v>
      </c>
      <c r="AB993" s="210">
        <f t="shared" ref="AB993" si="4894">+AH993+AN993+AT993</f>
        <v>93629</v>
      </c>
      <c r="AC993" s="211">
        <f t="shared" ref="AC993" si="4895">+AJ993+AP993+AV993</f>
        <v>20155</v>
      </c>
      <c r="AD993" s="170">
        <f t="shared" ref="AD993" si="4896">+AF993-AF992</f>
        <v>960</v>
      </c>
      <c r="AE993" s="222">
        <f t="shared" ref="AE993" si="4897">+AE992+AD993</f>
        <v>400737</v>
      </c>
      <c r="AF993" s="143">
        <v>401942</v>
      </c>
      <c r="AG993" s="171">
        <f t="shared" ref="AG993" si="4898">+AH993-AH992</f>
        <v>187</v>
      </c>
      <c r="AH993" s="143">
        <v>79100</v>
      </c>
      <c r="AI993" s="171">
        <f t="shared" ref="AI993" si="4899">+AJ993-AJ992</f>
        <v>10</v>
      </c>
      <c r="AJ993" s="172">
        <v>9820</v>
      </c>
      <c r="AK993" s="173">
        <f t="shared" ref="AK993" si="4900">+AL993-AL992</f>
        <v>0</v>
      </c>
      <c r="AL993" s="143">
        <v>793</v>
      </c>
      <c r="AM993" s="173">
        <f t="shared" ref="AM993" si="4901">+AN993-AN992</f>
        <v>0</v>
      </c>
      <c r="AN993" s="143">
        <v>787</v>
      </c>
      <c r="AO993" s="171">
        <f t="shared" ref="AO993" si="4902">+AP993-AP992</f>
        <v>0</v>
      </c>
      <c r="AP993" s="174">
        <v>6</v>
      </c>
      <c r="AQ993" s="173">
        <f t="shared" ref="AQ993" si="4903">+AR993-AR992</f>
        <v>46995</v>
      </c>
      <c r="AR993" s="143">
        <v>5754683</v>
      </c>
      <c r="AS993" s="171">
        <f t="shared" ref="AS993" si="4904">+AT993-AT992</f>
        <v>0</v>
      </c>
      <c r="AT993" s="143">
        <v>13742</v>
      </c>
      <c r="AU993" s="171">
        <f t="shared" ref="AU993" si="4905">+AV993-AV992</f>
        <v>17</v>
      </c>
      <c r="AV993" s="175">
        <v>10329</v>
      </c>
      <c r="AW993" s="217">
        <f t="shared" si="3180"/>
        <v>832</v>
      </c>
      <c r="AX993" s="216">
        <f t="shared" ref="AX993" si="4906">+A993</f>
        <v>44817</v>
      </c>
      <c r="AY993" s="5">
        <v>18</v>
      </c>
      <c r="AZ993" s="217">
        <f t="shared" ref="AZ993" si="4907">+AZ992+AY993</f>
        <v>2671</v>
      </c>
      <c r="BA993" s="217">
        <f t="shared" si="3181"/>
        <v>455</v>
      </c>
      <c r="BB993" s="119">
        <v>0</v>
      </c>
      <c r="BC993" s="26">
        <f t="shared" ref="BC993" si="4908">+BC992+BB993</f>
        <v>1666</v>
      </c>
      <c r="BD993" s="217">
        <f t="shared" si="3182"/>
        <v>490</v>
      </c>
      <c r="BE993" s="209">
        <f t="shared" ref="BE993" si="4909">+Z993</f>
        <v>44817</v>
      </c>
      <c r="BF993" s="120">
        <f t="shared" ref="BF993" si="4910">+B993</f>
        <v>41</v>
      </c>
      <c r="BG993" s="120">
        <f t="shared" ref="BG993" si="4911">+BI993</f>
        <v>23169</v>
      </c>
      <c r="BH993" s="209">
        <f t="shared" ref="BH993" si="4912">+A993</f>
        <v>44817</v>
      </c>
      <c r="BI993" s="120">
        <f t="shared" ref="BI993" si="4913">+C993</f>
        <v>23169</v>
      </c>
      <c r="BJ993" s="1">
        <f t="shared" ref="BJ993" si="4914">+BE993</f>
        <v>44817</v>
      </c>
      <c r="BK993">
        <f t="shared" ref="BK993" si="4915">+BM993-BL993</f>
        <v>762</v>
      </c>
      <c r="BL993">
        <f t="shared" ref="BL993" si="4916">+M993</f>
        <v>63</v>
      </c>
      <c r="BM993">
        <f t="shared" ref="BM993" si="4917">+L993</f>
        <v>825</v>
      </c>
      <c r="BN993" s="1">
        <f t="shared" ref="BN993" si="4918">+BJ993</f>
        <v>44817</v>
      </c>
      <c r="BO993">
        <f t="shared" ref="BO993" si="4919">+BO989+BM993</f>
        <v>202769</v>
      </c>
      <c r="BP993">
        <f t="shared" ref="BP993" si="4920">+BP989+BL993</f>
        <v>11145</v>
      </c>
      <c r="BQ993" s="167">
        <f t="shared" ref="BQ993" si="4921">+A993</f>
        <v>44817</v>
      </c>
      <c r="BR993">
        <f t="shared" ref="BR993" si="4922">+AF993</f>
        <v>401942</v>
      </c>
      <c r="BS993">
        <f t="shared" ref="BS993" si="4923">+AH993</f>
        <v>79100</v>
      </c>
      <c r="BT993">
        <f t="shared" ref="BT993" si="4924">+AJ993</f>
        <v>9820</v>
      </c>
      <c r="BU993">
        <v>15</v>
      </c>
      <c r="BV993">
        <f t="shared" ref="BV993" si="4925">+AD993</f>
        <v>960</v>
      </c>
      <c r="BW993">
        <f t="shared" ref="BW993" si="4926">+BW989+BV993</f>
        <v>93218</v>
      </c>
      <c r="BX993" s="167">
        <f t="shared" ref="BX993" si="4927">+A993</f>
        <v>44817</v>
      </c>
      <c r="BY993">
        <f t="shared" ref="BY993" si="4928">+AL993</f>
        <v>793</v>
      </c>
      <c r="BZ993">
        <f t="shared" ref="BZ993" si="4929">+AN993</f>
        <v>787</v>
      </c>
      <c r="CA993">
        <f t="shared" ref="CA993" si="4930">+AP993</f>
        <v>6</v>
      </c>
      <c r="CB993" s="167">
        <f t="shared" ref="CB993" si="4931">+A993</f>
        <v>44817</v>
      </c>
      <c r="CC993">
        <f t="shared" ref="CC993" si="4932">+AR993</f>
        <v>5754683</v>
      </c>
      <c r="CD993">
        <f t="shared" ref="CD993" si="4933">+AT993</f>
        <v>13742</v>
      </c>
      <c r="CE993">
        <f t="shared" ref="CE993" si="4934">+AV993</f>
        <v>10329</v>
      </c>
      <c r="CF993" s="167">
        <f t="shared" ref="CF993" si="4935">+A993</f>
        <v>44817</v>
      </c>
      <c r="CG993">
        <f t="shared" ref="CG993" si="4936">+AQ993</f>
        <v>46995</v>
      </c>
      <c r="CH993">
        <f t="shared" ref="CH993" si="4937">+AU993</f>
        <v>17</v>
      </c>
      <c r="CI993" s="167">
        <f t="shared" ref="CI993" si="4938">+A993</f>
        <v>44817</v>
      </c>
      <c r="CJ993">
        <f t="shared" ref="CJ993" si="4939">+AD993</f>
        <v>960</v>
      </c>
      <c r="CK993">
        <f t="shared" ref="CK993" si="4940">+AG993</f>
        <v>187</v>
      </c>
      <c r="CL993" s="167">
        <f t="shared" ref="CL993" si="4941">+A993</f>
        <v>44817</v>
      </c>
      <c r="CM993">
        <f t="shared" ref="CM993" si="4942">+AI993</f>
        <v>10</v>
      </c>
      <c r="CN993" s="1">
        <f t="shared" ref="CN993" si="4943">+Z993</f>
        <v>44817</v>
      </c>
      <c r="CO993" s="253">
        <f t="shared" ref="CO993" si="4944">+AD993</f>
        <v>960</v>
      </c>
      <c r="CP993" s="1">
        <f t="shared" ref="CP993" si="4945">+Z993</f>
        <v>44817</v>
      </c>
      <c r="CQ993" s="254">
        <f t="shared" ref="CQ993" si="4946">+AI993</f>
        <v>10</v>
      </c>
      <c r="CR993" s="167">
        <f t="shared" ref="CR993" si="4947">+A993</f>
        <v>44817</v>
      </c>
      <c r="CS993">
        <f t="shared" ref="CS993" si="4948">+AQ993</f>
        <v>46995</v>
      </c>
      <c r="CT993">
        <f t="shared" ref="CT993" si="4949">+AU993</f>
        <v>17</v>
      </c>
      <c r="CU993">
        <f t="shared" ref="CU993" si="4950">+AS993</f>
        <v>0</v>
      </c>
    </row>
    <row r="994" spans="1:99" ht="18" customHeight="1" x14ac:dyDescent="0.55000000000000004">
      <c r="A994" s="167">
        <v>44818</v>
      </c>
      <c r="B994" s="219">
        <v>41</v>
      </c>
      <c r="C994" s="142">
        <f t="shared" ref="C994" si="4951">+B994+C993</f>
        <v>23210</v>
      </c>
      <c r="D994" s="261">
        <f t="shared" ref="D994" si="4952">+C994-F994</f>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3179"/>
        <v>806</v>
      </c>
      <c r="Z994" s="74">
        <f t="shared" ref="Z994" si="4953">+A994</f>
        <v>44818</v>
      </c>
      <c r="AA994" s="210">
        <f t="shared" ref="AA994" si="4954">+AF994+AL994+AR994</f>
        <v>6208064</v>
      </c>
      <c r="AB994" s="210">
        <f t="shared" ref="AB994" si="4955">+AH994+AN994+AT994</f>
        <v>93955</v>
      </c>
      <c r="AC994" s="211">
        <f t="shared" ref="AC994" si="4956">+AJ994+AP994+AV994</f>
        <v>20202</v>
      </c>
      <c r="AD994" s="170">
        <f t="shared" ref="AD994" si="4957">+AF994-AF993</f>
        <v>986</v>
      </c>
      <c r="AE994" s="222">
        <f t="shared" ref="AE994" si="4958">+AE993+AD994</f>
        <v>401723</v>
      </c>
      <c r="AF994" s="143">
        <v>402928</v>
      </c>
      <c r="AG994" s="171">
        <f t="shared" ref="AG994" si="4959">+AH994-AH993</f>
        <v>326</v>
      </c>
      <c r="AH994" s="143">
        <v>79426</v>
      </c>
      <c r="AI994" s="171">
        <f t="shared" ref="AI994" si="4960">+AJ994-AJ993</f>
        <v>10</v>
      </c>
      <c r="AJ994" s="172">
        <v>9830</v>
      </c>
      <c r="AK994" s="173">
        <f t="shared" ref="AK994" si="4961">+AL994-AL993</f>
        <v>0</v>
      </c>
      <c r="AL994" s="143">
        <v>793</v>
      </c>
      <c r="AM994" s="173">
        <f t="shared" ref="AM994" si="4962">+AN994-AN993</f>
        <v>0</v>
      </c>
      <c r="AN994" s="143">
        <v>787</v>
      </c>
      <c r="AO994" s="171">
        <f t="shared" ref="AO994" si="4963">+AP994-AP993</f>
        <v>0</v>
      </c>
      <c r="AP994" s="174">
        <v>6</v>
      </c>
      <c r="AQ994" s="173">
        <f t="shared" ref="AQ994" si="4964">+AR994-AR993</f>
        <v>49660</v>
      </c>
      <c r="AR994" s="143">
        <v>5804343</v>
      </c>
      <c r="AS994" s="171">
        <f t="shared" ref="AS994" si="4965">+AT994-AT993</f>
        <v>0</v>
      </c>
      <c r="AT994" s="143">
        <v>13742</v>
      </c>
      <c r="AU994" s="171">
        <f t="shared" ref="AU994" si="4966">+AV994-AV993</f>
        <v>37</v>
      </c>
      <c r="AV994" s="175">
        <v>10366</v>
      </c>
      <c r="AW994" s="217">
        <f t="shared" si="3180"/>
        <v>833</v>
      </c>
      <c r="AX994" s="216">
        <f t="shared" ref="AX994" si="4967">+A994</f>
        <v>44818</v>
      </c>
      <c r="AY994" s="5">
        <v>2</v>
      </c>
      <c r="AZ994" s="217">
        <f t="shared" ref="AZ994" si="4968">+AZ993+AY994</f>
        <v>2673</v>
      </c>
      <c r="BA994" s="217">
        <f t="shared" si="3181"/>
        <v>456</v>
      </c>
      <c r="BB994" s="119">
        <v>0</v>
      </c>
      <c r="BC994" s="26">
        <f t="shared" ref="BC994" si="4969">+BC993+BB994</f>
        <v>1666</v>
      </c>
      <c r="BD994" s="217">
        <f t="shared" si="3182"/>
        <v>491</v>
      </c>
      <c r="BE994" s="209">
        <f t="shared" ref="BE994" si="4970">+Z994</f>
        <v>44818</v>
      </c>
      <c r="BF994" s="120">
        <f t="shared" ref="BF994" si="4971">+B994</f>
        <v>41</v>
      </c>
      <c r="BG994" s="120">
        <f t="shared" ref="BG994" si="4972">+BI994</f>
        <v>23210</v>
      </c>
      <c r="BH994" s="209">
        <f t="shared" ref="BH994" si="4973">+A994</f>
        <v>44818</v>
      </c>
      <c r="BI994" s="120">
        <f t="shared" ref="BI994" si="4974">+C994</f>
        <v>23210</v>
      </c>
      <c r="BJ994" s="1">
        <f t="shared" ref="BJ994" si="4975">+BE994</f>
        <v>44818</v>
      </c>
      <c r="BK994">
        <f t="shared" ref="BK994" si="4976">+BM994-BL994</f>
        <v>823</v>
      </c>
      <c r="BL994">
        <f t="shared" ref="BL994" si="4977">+M994</f>
        <v>93</v>
      </c>
      <c r="BM994">
        <f t="shared" ref="BM994" si="4978">+L994</f>
        <v>916</v>
      </c>
      <c r="BN994" s="1">
        <f t="shared" ref="BN994" si="4979">+BJ994</f>
        <v>44818</v>
      </c>
      <c r="BO994">
        <f t="shared" ref="BO994" si="4980">+BO990+BM994</f>
        <v>195248</v>
      </c>
      <c r="BP994">
        <f t="shared" ref="BP994" si="4981">+BP990+BL994</f>
        <v>11284</v>
      </c>
      <c r="BQ994" s="167">
        <f t="shared" ref="BQ994" si="4982">+A994</f>
        <v>44818</v>
      </c>
      <c r="BR994">
        <f t="shared" ref="BR994" si="4983">+AF994</f>
        <v>402928</v>
      </c>
      <c r="BS994">
        <f t="shared" ref="BS994" si="4984">+AH994</f>
        <v>79426</v>
      </c>
      <c r="BT994">
        <f t="shared" ref="BT994" si="4985">+AJ994</f>
        <v>9830</v>
      </c>
      <c r="BU994">
        <v>15</v>
      </c>
      <c r="BV994">
        <f t="shared" ref="BV994" si="4986">+AD994</f>
        <v>986</v>
      </c>
      <c r="BW994">
        <f t="shared" ref="BW994" si="4987">+BW990+BV994</f>
        <v>105850</v>
      </c>
      <c r="BX994" s="167">
        <f t="shared" ref="BX994" si="4988">+A994</f>
        <v>44818</v>
      </c>
      <c r="BY994">
        <f t="shared" ref="BY994" si="4989">+AL994</f>
        <v>793</v>
      </c>
      <c r="BZ994">
        <f t="shared" ref="BZ994" si="4990">+AN994</f>
        <v>787</v>
      </c>
      <c r="CA994">
        <f t="shared" ref="CA994" si="4991">+AP994</f>
        <v>6</v>
      </c>
      <c r="CB994" s="167">
        <f t="shared" ref="CB994" si="4992">+A994</f>
        <v>44818</v>
      </c>
      <c r="CC994">
        <f t="shared" ref="CC994" si="4993">+AR994</f>
        <v>5804343</v>
      </c>
      <c r="CD994">
        <f t="shared" ref="CD994" si="4994">+AT994</f>
        <v>13742</v>
      </c>
      <c r="CE994">
        <f t="shared" ref="CE994" si="4995">+AV994</f>
        <v>10366</v>
      </c>
      <c r="CF994" s="167">
        <f t="shared" ref="CF994" si="4996">+A994</f>
        <v>44818</v>
      </c>
      <c r="CG994">
        <f t="shared" ref="CG994" si="4997">+AQ994</f>
        <v>49660</v>
      </c>
      <c r="CH994">
        <f t="shared" ref="CH994" si="4998">+AU994</f>
        <v>37</v>
      </c>
      <c r="CI994" s="167">
        <f t="shared" ref="CI994" si="4999">+A994</f>
        <v>44818</v>
      </c>
      <c r="CJ994">
        <f t="shared" ref="CJ994" si="5000">+AD994</f>
        <v>986</v>
      </c>
      <c r="CK994">
        <f t="shared" ref="CK994" si="5001">+AG994</f>
        <v>326</v>
      </c>
      <c r="CL994" s="167">
        <f t="shared" ref="CL994" si="5002">+A994</f>
        <v>44818</v>
      </c>
      <c r="CM994">
        <f t="shared" ref="CM994" si="5003">+AI994</f>
        <v>10</v>
      </c>
      <c r="CN994" s="1">
        <f t="shared" ref="CN994" si="5004">+Z994</f>
        <v>44818</v>
      </c>
      <c r="CO994" s="253">
        <f t="shared" ref="CO994" si="5005">+AD994</f>
        <v>986</v>
      </c>
      <c r="CP994" s="1">
        <f t="shared" ref="CP994" si="5006">+Z994</f>
        <v>44818</v>
      </c>
      <c r="CQ994" s="254">
        <f t="shared" ref="CQ994" si="5007">+AI994</f>
        <v>10</v>
      </c>
      <c r="CR994" s="167">
        <f t="shared" ref="CR994" si="5008">+A994</f>
        <v>44818</v>
      </c>
      <c r="CS994">
        <f t="shared" ref="CS994" si="5009">+AQ994</f>
        <v>49660</v>
      </c>
      <c r="CT994">
        <f t="shared" ref="CT994" si="5010">+AU994</f>
        <v>37</v>
      </c>
      <c r="CU994">
        <f t="shared" ref="CU994" si="5011">+AS994</f>
        <v>0</v>
      </c>
    </row>
    <row r="995" spans="1:99" ht="18" customHeight="1" x14ac:dyDescent="0.55000000000000004">
      <c r="A995" s="167">
        <v>44819</v>
      </c>
      <c r="B995" s="219">
        <v>59</v>
      </c>
      <c r="C995" s="142">
        <f t="shared" ref="C995" si="5012">+B995+C994</f>
        <v>23269</v>
      </c>
      <c r="D995" s="261">
        <f t="shared" ref="D995" si="5013">+C995-F995</f>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3179"/>
        <v>807</v>
      </c>
      <c r="Z995" s="74">
        <f t="shared" ref="Z995" si="5014">+A995</f>
        <v>44819</v>
      </c>
      <c r="AA995" s="210">
        <f t="shared" ref="AA995" si="5015">+AF995+AL995+AR995</f>
        <v>6254594</v>
      </c>
      <c r="AB995" s="210">
        <f t="shared" ref="AB995" si="5016">+AH995+AN995+AT995</f>
        <v>94357</v>
      </c>
      <c r="AC995" s="211">
        <f t="shared" ref="AC995" si="5017">+AJ995+AP995+AV995</f>
        <v>20265</v>
      </c>
      <c r="AD995" s="170">
        <f t="shared" ref="AD995" si="5018">+AF995-AF994</f>
        <v>1125</v>
      </c>
      <c r="AE995" s="222">
        <f t="shared" ref="AE995" si="5019">+AE994+AD995</f>
        <v>402848</v>
      </c>
      <c r="AF995" s="143">
        <v>404053</v>
      </c>
      <c r="AG995" s="171">
        <f t="shared" ref="AG995" si="5020">+AH995-AH994</f>
        <v>402</v>
      </c>
      <c r="AH995" s="143">
        <v>79828</v>
      </c>
      <c r="AI995" s="171">
        <f t="shared" ref="AI995" si="5021">+AJ995-AJ994</f>
        <v>6</v>
      </c>
      <c r="AJ995" s="172">
        <v>9836</v>
      </c>
      <c r="AK995" s="173">
        <f t="shared" ref="AK995" si="5022">+AL995-AL994</f>
        <v>0</v>
      </c>
      <c r="AL995" s="143">
        <v>793</v>
      </c>
      <c r="AM995" s="173">
        <f t="shared" ref="AM995" si="5023">+AN995-AN994</f>
        <v>0</v>
      </c>
      <c r="AN995" s="143">
        <v>787</v>
      </c>
      <c r="AO995" s="171">
        <f t="shared" ref="AO995" si="5024">+AP995-AP994</f>
        <v>0</v>
      </c>
      <c r="AP995" s="174">
        <v>6</v>
      </c>
      <c r="AQ995" s="173">
        <f t="shared" ref="AQ995" si="5025">+AR995-AR994</f>
        <v>45405</v>
      </c>
      <c r="AR995" s="143">
        <v>5849748</v>
      </c>
      <c r="AS995" s="171">
        <f t="shared" ref="AS995" si="5026">+AT995-AT994</f>
        <v>0</v>
      </c>
      <c r="AT995" s="143">
        <v>13742</v>
      </c>
      <c r="AU995" s="171">
        <f t="shared" ref="AU995" si="5027">+AV995-AV994</f>
        <v>57</v>
      </c>
      <c r="AV995" s="175">
        <v>10423</v>
      </c>
      <c r="AW995" s="217">
        <f t="shared" si="3180"/>
        <v>834</v>
      </c>
      <c r="AX995" s="216">
        <f t="shared" ref="AX995" si="5028">+A995</f>
        <v>44819</v>
      </c>
      <c r="AY995" s="5">
        <v>2</v>
      </c>
      <c r="AZ995" s="217">
        <f t="shared" ref="AZ995" si="5029">+AZ994+AY995</f>
        <v>2675</v>
      </c>
      <c r="BA995" s="217">
        <f t="shared" si="3181"/>
        <v>454</v>
      </c>
      <c r="BB995" s="119">
        <v>0</v>
      </c>
      <c r="BC995" s="26">
        <f t="shared" ref="BC995" si="5030">+BC994+BB995</f>
        <v>1666</v>
      </c>
      <c r="BD995" s="217">
        <f t="shared" si="3182"/>
        <v>489</v>
      </c>
      <c r="BE995" s="209">
        <f t="shared" ref="BE995" si="5031">+Z995</f>
        <v>44819</v>
      </c>
      <c r="BF995" s="120">
        <f t="shared" ref="BF995" si="5032">+B995</f>
        <v>59</v>
      </c>
      <c r="BG995" s="120">
        <f t="shared" ref="BG995" si="5033">+BI995</f>
        <v>23269</v>
      </c>
      <c r="BH995" s="209">
        <f t="shared" ref="BH995" si="5034">+A995</f>
        <v>44819</v>
      </c>
      <c r="BI995" s="120">
        <f t="shared" ref="BI995" si="5035">+C995</f>
        <v>23269</v>
      </c>
      <c r="BJ995" s="1">
        <f t="shared" ref="BJ995" si="5036">+BE995</f>
        <v>44819</v>
      </c>
      <c r="BK995">
        <f t="shared" ref="BK995" si="5037">+BM995-BL995</f>
        <v>746</v>
      </c>
      <c r="BL995">
        <f t="shared" ref="BL995" si="5038">+M995</f>
        <v>79</v>
      </c>
      <c r="BM995">
        <f t="shared" ref="BM995" si="5039">+L995</f>
        <v>825</v>
      </c>
      <c r="BN995" s="1">
        <f t="shared" ref="BN995" si="5040">+BJ995</f>
        <v>44819</v>
      </c>
      <c r="BO995">
        <f t="shared" ref="BO995" si="5041">+BO991+BM995</f>
        <v>197808</v>
      </c>
      <c r="BP995">
        <f t="shared" ref="BP995" si="5042">+BP991+BL995</f>
        <v>11243</v>
      </c>
      <c r="BQ995" s="167">
        <f t="shared" ref="BQ995" si="5043">+A995</f>
        <v>44819</v>
      </c>
      <c r="BR995">
        <f t="shared" ref="BR995" si="5044">+AF995</f>
        <v>404053</v>
      </c>
      <c r="BS995">
        <f t="shared" ref="BS995" si="5045">+AH995</f>
        <v>79828</v>
      </c>
      <c r="BT995">
        <f t="shared" ref="BT995" si="5046">+AJ995</f>
        <v>9836</v>
      </c>
      <c r="BU995">
        <v>15</v>
      </c>
      <c r="BV995">
        <f t="shared" ref="BV995" si="5047">+AD995</f>
        <v>1125</v>
      </c>
      <c r="BW995">
        <f t="shared" ref="BW995" si="5048">+BW991+BV995</f>
        <v>91579</v>
      </c>
      <c r="BX995" s="167">
        <f t="shared" ref="BX995" si="5049">+A995</f>
        <v>44819</v>
      </c>
      <c r="BY995">
        <f t="shared" ref="BY995" si="5050">+AL995</f>
        <v>793</v>
      </c>
      <c r="BZ995">
        <f t="shared" ref="BZ995" si="5051">+AN995</f>
        <v>787</v>
      </c>
      <c r="CA995">
        <f t="shared" ref="CA995" si="5052">+AP995</f>
        <v>6</v>
      </c>
      <c r="CB995" s="167">
        <f t="shared" ref="CB995" si="5053">+A995</f>
        <v>44819</v>
      </c>
      <c r="CC995">
        <f t="shared" ref="CC995" si="5054">+AR995</f>
        <v>5849748</v>
      </c>
      <c r="CD995">
        <f t="shared" ref="CD995" si="5055">+AT995</f>
        <v>13742</v>
      </c>
      <c r="CE995">
        <f t="shared" ref="CE995" si="5056">+AV995</f>
        <v>10423</v>
      </c>
      <c r="CF995" s="167">
        <f t="shared" ref="CF995" si="5057">+A995</f>
        <v>44819</v>
      </c>
      <c r="CG995">
        <f t="shared" ref="CG995" si="5058">+AQ995</f>
        <v>45405</v>
      </c>
      <c r="CH995">
        <f t="shared" ref="CH995" si="5059">+AU995</f>
        <v>57</v>
      </c>
      <c r="CI995" s="167">
        <f t="shared" ref="CI995" si="5060">+A995</f>
        <v>44819</v>
      </c>
      <c r="CJ995">
        <f t="shared" ref="CJ995" si="5061">+AD995</f>
        <v>1125</v>
      </c>
      <c r="CK995">
        <f t="shared" ref="CK995" si="5062">+AG995</f>
        <v>402</v>
      </c>
      <c r="CL995" s="167">
        <f t="shared" ref="CL995" si="5063">+A995</f>
        <v>44819</v>
      </c>
      <c r="CM995">
        <f t="shared" ref="CM995" si="5064">+AI995</f>
        <v>6</v>
      </c>
      <c r="CN995" s="1">
        <f t="shared" ref="CN995" si="5065">+Z995</f>
        <v>44819</v>
      </c>
      <c r="CO995" s="253">
        <f t="shared" ref="CO995" si="5066">+AD995</f>
        <v>1125</v>
      </c>
      <c r="CP995" s="1">
        <f t="shared" ref="CP995" si="5067">+Z995</f>
        <v>44819</v>
      </c>
      <c r="CQ995" s="254">
        <f t="shared" ref="CQ995" si="5068">+AI995</f>
        <v>6</v>
      </c>
      <c r="CR995" s="167">
        <f t="shared" ref="CR995" si="5069">+A995</f>
        <v>44819</v>
      </c>
      <c r="CS995">
        <f t="shared" ref="CS995" si="5070">+AQ995</f>
        <v>45405</v>
      </c>
      <c r="CT995">
        <f t="shared" ref="CT995" si="5071">+AU995</f>
        <v>57</v>
      </c>
      <c r="CU995">
        <f t="shared" ref="CU995" si="5072">+AS995</f>
        <v>0</v>
      </c>
    </row>
    <row r="996" spans="1:99" ht="18" customHeight="1" x14ac:dyDescent="0.55000000000000004">
      <c r="A996" s="167">
        <v>44820</v>
      </c>
      <c r="B996" s="219">
        <v>64</v>
      </c>
      <c r="C996" s="142">
        <f t="shared" ref="C996" si="5073">+B996+C995</f>
        <v>23333</v>
      </c>
      <c r="D996" s="261">
        <f t="shared" ref="D996" si="5074">+C996-F996</f>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3179"/>
        <v>808</v>
      </c>
      <c r="Z996" s="74">
        <f t="shared" ref="Z996" si="5075">+A996</f>
        <v>44820</v>
      </c>
      <c r="AA996" s="210">
        <f t="shared" ref="AA996" si="5076">+AF996+AL996+AR996</f>
        <v>6297209</v>
      </c>
      <c r="AB996" s="210">
        <f t="shared" ref="AB996" si="5077">+AH996+AN996+AT996</f>
        <v>94748</v>
      </c>
      <c r="AC996" s="211">
        <f t="shared" ref="AC996" si="5078">+AJ996+AP996+AV996</f>
        <v>20327</v>
      </c>
      <c r="AD996" s="170">
        <f t="shared" ref="AD996" si="5079">+AF996-AF995</f>
        <v>1008</v>
      </c>
      <c r="AE996" s="222">
        <f t="shared" ref="AE996" si="5080">+AE995+AD996</f>
        <v>403856</v>
      </c>
      <c r="AF996" s="143">
        <v>405061</v>
      </c>
      <c r="AG996" s="171">
        <f t="shared" ref="AG996" si="5081">+AH996-AH995</f>
        <v>391</v>
      </c>
      <c r="AH996" s="143">
        <v>80219</v>
      </c>
      <c r="AI996" s="171">
        <f t="shared" ref="AI996" si="5082">+AJ996-AJ995</f>
        <v>16</v>
      </c>
      <c r="AJ996" s="172">
        <v>9852</v>
      </c>
      <c r="AK996" s="173">
        <f t="shared" ref="AK996" si="5083">+AL996-AL995</f>
        <v>0</v>
      </c>
      <c r="AL996" s="143">
        <v>793</v>
      </c>
      <c r="AM996" s="173">
        <f t="shared" ref="AM996" si="5084">+AN996-AN995</f>
        <v>0</v>
      </c>
      <c r="AN996" s="143">
        <v>787</v>
      </c>
      <c r="AO996" s="171">
        <f t="shared" ref="AO996" si="5085">+AP996-AP995</f>
        <v>0</v>
      </c>
      <c r="AP996" s="174">
        <v>6</v>
      </c>
      <c r="AQ996" s="173">
        <f t="shared" ref="AQ996" si="5086">+AR996-AR995</f>
        <v>41607</v>
      </c>
      <c r="AR996" s="143">
        <v>5891355</v>
      </c>
      <c r="AS996" s="171">
        <f t="shared" ref="AS996" si="5087">+AT996-AT995</f>
        <v>0</v>
      </c>
      <c r="AT996" s="143">
        <v>13742</v>
      </c>
      <c r="AU996" s="171">
        <f t="shared" ref="AU996" si="5088">+AV996-AV995</f>
        <v>46</v>
      </c>
      <c r="AV996" s="175">
        <v>10469</v>
      </c>
      <c r="AW996" s="217">
        <f t="shared" si="3180"/>
        <v>835</v>
      </c>
      <c r="AX996" s="216">
        <f t="shared" ref="AX996" si="5089">+A996</f>
        <v>44820</v>
      </c>
      <c r="AY996" s="5">
        <v>0</v>
      </c>
      <c r="AZ996" s="217">
        <f t="shared" ref="AZ996" si="5090">+AZ995+AY996</f>
        <v>2675</v>
      </c>
      <c r="BA996" s="217">
        <f t="shared" si="3181"/>
        <v>455</v>
      </c>
      <c r="BB996" s="119">
        <v>0</v>
      </c>
      <c r="BC996" s="26">
        <f t="shared" ref="BC996" si="5091">+BC995+BB996</f>
        <v>1666</v>
      </c>
      <c r="BD996" s="217">
        <f t="shared" si="3182"/>
        <v>490</v>
      </c>
      <c r="BE996" s="209">
        <f t="shared" ref="BE996" si="5092">+Z996</f>
        <v>44820</v>
      </c>
      <c r="BF996" s="120">
        <f t="shared" ref="BF996" si="5093">+B996</f>
        <v>64</v>
      </c>
      <c r="BG996" s="120">
        <f t="shared" ref="BG996" si="5094">+BI996</f>
        <v>23333</v>
      </c>
      <c r="BH996" s="209">
        <f t="shared" ref="BH996" si="5095">+A996</f>
        <v>44820</v>
      </c>
      <c r="BI996" s="120">
        <f t="shared" ref="BI996" si="5096">+C996</f>
        <v>23333</v>
      </c>
      <c r="BJ996" s="1">
        <f t="shared" ref="BJ996" si="5097">+BE996</f>
        <v>44820</v>
      </c>
      <c r="BK996">
        <f t="shared" ref="BK996" si="5098">+BM996-BL996</f>
        <v>505</v>
      </c>
      <c r="BL996">
        <f t="shared" ref="BL996" si="5099">+M996</f>
        <v>73</v>
      </c>
      <c r="BM996">
        <f t="shared" ref="BM996" si="5100">+L996</f>
        <v>578</v>
      </c>
      <c r="BN996" s="1">
        <f t="shared" ref="BN996" si="5101">+BJ996</f>
        <v>44820</v>
      </c>
      <c r="BO996">
        <f t="shared" ref="BO996" si="5102">+BO992+BM996</f>
        <v>200580</v>
      </c>
      <c r="BP996">
        <f t="shared" ref="BP996" si="5103">+BP992+BL996</f>
        <v>11152</v>
      </c>
      <c r="BQ996" s="167">
        <f t="shared" ref="BQ996" si="5104">+A996</f>
        <v>44820</v>
      </c>
      <c r="BR996">
        <f t="shared" ref="BR996" si="5105">+AF996</f>
        <v>405061</v>
      </c>
      <c r="BS996">
        <f t="shared" ref="BS996" si="5106">+AH996</f>
        <v>80219</v>
      </c>
      <c r="BT996">
        <f t="shared" ref="BT996" si="5107">+AJ996</f>
        <v>9852</v>
      </c>
      <c r="BU996">
        <v>15</v>
      </c>
      <c r="BV996">
        <f t="shared" ref="BV996" si="5108">+AD996</f>
        <v>1008</v>
      </c>
      <c r="BW996">
        <f t="shared" ref="BW996" si="5109">+BW992+BV996</f>
        <v>105666</v>
      </c>
      <c r="BX996" s="167">
        <f t="shared" ref="BX996" si="5110">+A996</f>
        <v>44820</v>
      </c>
      <c r="BY996">
        <f t="shared" ref="BY996" si="5111">+AL996</f>
        <v>793</v>
      </c>
      <c r="BZ996">
        <f t="shared" ref="BZ996" si="5112">+AN996</f>
        <v>787</v>
      </c>
      <c r="CA996">
        <f t="shared" ref="CA996" si="5113">+AP996</f>
        <v>6</v>
      </c>
      <c r="CB996" s="167">
        <f t="shared" ref="CB996" si="5114">+A996</f>
        <v>44820</v>
      </c>
      <c r="CC996">
        <f t="shared" ref="CC996" si="5115">+AR996</f>
        <v>5891355</v>
      </c>
      <c r="CD996">
        <f t="shared" ref="CD996" si="5116">+AT996</f>
        <v>13742</v>
      </c>
      <c r="CE996">
        <f t="shared" ref="CE996" si="5117">+AV996</f>
        <v>10469</v>
      </c>
      <c r="CF996" s="167">
        <f t="shared" ref="CF996" si="5118">+A996</f>
        <v>44820</v>
      </c>
      <c r="CG996">
        <f t="shared" ref="CG996" si="5119">+AQ996</f>
        <v>41607</v>
      </c>
      <c r="CH996">
        <f t="shared" ref="CH996" si="5120">+AU996</f>
        <v>46</v>
      </c>
      <c r="CI996" s="167">
        <f t="shared" ref="CI996" si="5121">+A996</f>
        <v>44820</v>
      </c>
      <c r="CJ996">
        <f t="shared" ref="CJ996" si="5122">+AD996</f>
        <v>1008</v>
      </c>
      <c r="CK996">
        <f t="shared" ref="CK996" si="5123">+AG996</f>
        <v>391</v>
      </c>
      <c r="CL996" s="167">
        <f t="shared" ref="CL996" si="5124">+A996</f>
        <v>44820</v>
      </c>
      <c r="CM996">
        <f t="shared" ref="CM996" si="5125">+AI996</f>
        <v>16</v>
      </c>
      <c r="CN996" s="1">
        <f t="shared" ref="CN996" si="5126">+Z996</f>
        <v>44820</v>
      </c>
      <c r="CO996" s="253">
        <f t="shared" ref="CO996" si="5127">+AD996</f>
        <v>1008</v>
      </c>
      <c r="CP996" s="1">
        <f t="shared" ref="CP996" si="5128">+Z996</f>
        <v>44820</v>
      </c>
      <c r="CQ996" s="254">
        <f t="shared" ref="CQ996" si="5129">+AI996</f>
        <v>16</v>
      </c>
      <c r="CR996" s="167">
        <f t="shared" ref="CR996" si="5130">+A996</f>
        <v>44820</v>
      </c>
      <c r="CS996">
        <f t="shared" ref="CS996" si="5131">+AQ996</f>
        <v>41607</v>
      </c>
      <c r="CT996">
        <f t="shared" ref="CT996" si="5132">+AU996</f>
        <v>46</v>
      </c>
      <c r="CU996">
        <f t="shared" ref="CU996" si="5133">+AS996</f>
        <v>0</v>
      </c>
    </row>
    <row r="997" spans="1:99" ht="18" customHeight="1" x14ac:dyDescent="0.55000000000000004">
      <c r="A997" s="167">
        <v>44821</v>
      </c>
      <c r="B997" s="219">
        <v>48</v>
      </c>
      <c r="C997" s="142">
        <f t="shared" ref="C997" si="5134">+B997+C996</f>
        <v>23381</v>
      </c>
      <c r="D997" s="261">
        <f t="shared" ref="D997" si="5135">+C997-F997</f>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3179"/>
        <v>809</v>
      </c>
      <c r="Z997" s="74">
        <f t="shared" ref="Z997" si="5136">+A997</f>
        <v>44821</v>
      </c>
      <c r="AA997" s="210">
        <f t="shared" ref="AA997" si="5137">+AF997+AL997+AR997</f>
        <v>6337741</v>
      </c>
      <c r="AB997" s="210">
        <f t="shared" ref="AB997" si="5138">+AH997+AN997+AT997</f>
        <v>95108</v>
      </c>
      <c r="AC997" s="211">
        <f t="shared" ref="AC997" si="5139">+AJ997+AP997+AV997</f>
        <v>20383</v>
      </c>
      <c r="AD997" s="170">
        <f t="shared" ref="AD997" si="5140">+AF997-AF996</f>
        <v>960</v>
      </c>
      <c r="AE997" s="222">
        <f t="shared" ref="AE997" si="5141">+AE996+AD997</f>
        <v>404816</v>
      </c>
      <c r="AF997" s="143">
        <v>406021</v>
      </c>
      <c r="AG997" s="171">
        <f t="shared" ref="AG997" si="5142">+AH997-AH996</f>
        <v>360</v>
      </c>
      <c r="AH997" s="143">
        <v>80579</v>
      </c>
      <c r="AI997" s="171">
        <f t="shared" ref="AI997" si="5143">+AJ997-AJ996</f>
        <v>16</v>
      </c>
      <c r="AJ997" s="172">
        <v>9868</v>
      </c>
      <c r="AK997" s="173">
        <f t="shared" ref="AK997" si="5144">+AL997-AL996</f>
        <v>0</v>
      </c>
      <c r="AL997" s="143">
        <v>793</v>
      </c>
      <c r="AM997" s="173">
        <f t="shared" ref="AM997" si="5145">+AN997-AN996</f>
        <v>0</v>
      </c>
      <c r="AN997" s="143">
        <v>787</v>
      </c>
      <c r="AO997" s="171">
        <f t="shared" ref="AO997" si="5146">+AP997-AP996</f>
        <v>0</v>
      </c>
      <c r="AP997" s="174">
        <v>6</v>
      </c>
      <c r="AQ997" s="173">
        <f t="shared" ref="AQ997" si="5147">+AR997-AR996</f>
        <v>39572</v>
      </c>
      <c r="AR997" s="143">
        <v>5930927</v>
      </c>
      <c r="AS997" s="171">
        <f t="shared" ref="AS997" si="5148">+AT997-AT996</f>
        <v>0</v>
      </c>
      <c r="AT997" s="143">
        <v>13742</v>
      </c>
      <c r="AU997" s="171">
        <f t="shared" ref="AU997" si="5149">+AV997-AV996</f>
        <v>40</v>
      </c>
      <c r="AV997" s="175">
        <v>10509</v>
      </c>
      <c r="AW997" s="217">
        <f t="shared" si="3180"/>
        <v>836</v>
      </c>
      <c r="AX997" s="216">
        <f t="shared" ref="AX997" si="5150">+A997</f>
        <v>44821</v>
      </c>
      <c r="AY997" s="5">
        <v>0</v>
      </c>
      <c r="AZ997" s="217">
        <f t="shared" ref="AZ997" si="5151">+AZ996+AY997</f>
        <v>2675</v>
      </c>
      <c r="BA997" s="217">
        <f t="shared" si="3181"/>
        <v>456</v>
      </c>
      <c r="BB997" s="119">
        <v>0</v>
      </c>
      <c r="BC997" s="26">
        <f t="shared" ref="BC997" si="5152">+BC996+BB997</f>
        <v>1666</v>
      </c>
      <c r="BD997" s="217">
        <f t="shared" si="3182"/>
        <v>491</v>
      </c>
      <c r="BE997" s="209">
        <f t="shared" ref="BE997" si="5153">+Z997</f>
        <v>44821</v>
      </c>
      <c r="BF997" s="120">
        <f t="shared" ref="BF997" si="5154">+B997</f>
        <v>48</v>
      </c>
      <c r="BG997" s="120">
        <f t="shared" ref="BG997" si="5155">+BI997</f>
        <v>23381</v>
      </c>
      <c r="BH997" s="209">
        <f t="shared" ref="BH997" si="5156">+A997</f>
        <v>44821</v>
      </c>
      <c r="BI997" s="120">
        <f t="shared" ref="BI997" si="5157">+C997</f>
        <v>23381</v>
      </c>
      <c r="BJ997" s="1">
        <f t="shared" ref="BJ997" si="5158">+BE997</f>
        <v>44821</v>
      </c>
      <c r="BK997">
        <f t="shared" ref="BK997" si="5159">+BM997-BL997</f>
        <v>930</v>
      </c>
      <c r="BL997">
        <f t="shared" ref="BL997" si="5160">+M997</f>
        <v>105</v>
      </c>
      <c r="BM997">
        <f t="shared" ref="BM997" si="5161">+L997</f>
        <v>1035</v>
      </c>
      <c r="BN997" s="1">
        <f t="shared" ref="BN997" si="5162">+BJ997</f>
        <v>44821</v>
      </c>
      <c r="BO997">
        <f t="shared" ref="BO997" si="5163">+BO993+BM997</f>
        <v>203804</v>
      </c>
      <c r="BP997">
        <f t="shared" ref="BP997" si="5164">+BP993+BL997</f>
        <v>11250</v>
      </c>
      <c r="BQ997" s="167">
        <f t="shared" ref="BQ997" si="5165">+A997</f>
        <v>44821</v>
      </c>
      <c r="BR997">
        <f t="shared" ref="BR997" si="5166">+AF997</f>
        <v>406021</v>
      </c>
      <c r="BS997">
        <f t="shared" ref="BS997" si="5167">+AH997</f>
        <v>80579</v>
      </c>
      <c r="BT997">
        <f t="shared" ref="BT997" si="5168">+AJ997</f>
        <v>9868</v>
      </c>
      <c r="BU997">
        <v>15</v>
      </c>
      <c r="BV997">
        <f t="shared" ref="BV997" si="5169">+AD997</f>
        <v>960</v>
      </c>
      <c r="BW997">
        <f t="shared" ref="BW997" si="5170">+BW993+BV997</f>
        <v>94178</v>
      </c>
      <c r="BX997" s="167">
        <f t="shared" ref="BX997" si="5171">+A997</f>
        <v>44821</v>
      </c>
      <c r="BY997">
        <f t="shared" ref="BY997" si="5172">+AL997</f>
        <v>793</v>
      </c>
      <c r="BZ997">
        <f t="shared" ref="BZ997" si="5173">+AN997</f>
        <v>787</v>
      </c>
      <c r="CA997">
        <f t="shared" ref="CA997" si="5174">+AP997</f>
        <v>6</v>
      </c>
      <c r="CB997" s="167">
        <f t="shared" ref="CB997" si="5175">+A997</f>
        <v>44821</v>
      </c>
      <c r="CC997">
        <f t="shared" ref="CC997" si="5176">+AR997</f>
        <v>5930927</v>
      </c>
      <c r="CD997">
        <f t="shared" ref="CD997" si="5177">+AT997</f>
        <v>13742</v>
      </c>
      <c r="CE997">
        <f t="shared" ref="CE997" si="5178">+AV997</f>
        <v>10509</v>
      </c>
      <c r="CF997" s="167">
        <f t="shared" ref="CF997" si="5179">+A997</f>
        <v>44821</v>
      </c>
      <c r="CG997">
        <f t="shared" ref="CG997" si="5180">+AQ997</f>
        <v>39572</v>
      </c>
      <c r="CH997">
        <f t="shared" ref="CH997" si="5181">+AU997</f>
        <v>40</v>
      </c>
      <c r="CI997" s="167">
        <f t="shared" ref="CI997" si="5182">+A997</f>
        <v>44821</v>
      </c>
      <c r="CJ997">
        <f t="shared" ref="CJ997" si="5183">+AD997</f>
        <v>960</v>
      </c>
      <c r="CK997">
        <f t="shared" ref="CK997" si="5184">+AG997</f>
        <v>360</v>
      </c>
      <c r="CL997" s="167">
        <f t="shared" ref="CL997" si="5185">+A997</f>
        <v>44821</v>
      </c>
      <c r="CM997">
        <f t="shared" ref="CM997" si="5186">+AI997</f>
        <v>16</v>
      </c>
      <c r="CN997" s="1">
        <f t="shared" ref="CN997" si="5187">+Z997</f>
        <v>44821</v>
      </c>
      <c r="CO997" s="253">
        <f t="shared" ref="CO997" si="5188">+AD997</f>
        <v>960</v>
      </c>
      <c r="CP997" s="1">
        <f t="shared" ref="CP997" si="5189">+Z997</f>
        <v>44821</v>
      </c>
      <c r="CQ997" s="254">
        <f t="shared" ref="CQ997" si="5190">+AI997</f>
        <v>16</v>
      </c>
      <c r="CR997" s="167">
        <f t="shared" ref="CR997" si="5191">+A997</f>
        <v>44821</v>
      </c>
      <c r="CS997">
        <f t="shared" ref="CS997" si="5192">+AQ997</f>
        <v>39572</v>
      </c>
      <c r="CT997">
        <f t="shared" ref="CT997" si="5193">+AU997</f>
        <v>40</v>
      </c>
      <c r="CU997">
        <f t="shared" ref="CU997" si="5194">+AS997</f>
        <v>0</v>
      </c>
    </row>
    <row r="998" spans="1:99" ht="18" customHeight="1" x14ac:dyDescent="0.55000000000000004">
      <c r="A998" s="167">
        <v>44822</v>
      </c>
      <c r="B998" s="219">
        <v>55</v>
      </c>
      <c r="C998" s="142">
        <f t="shared" ref="C998" si="5195">+B998+C997</f>
        <v>23436</v>
      </c>
      <c r="D998" s="261">
        <f t="shared" ref="D998" si="5196">+C998-F998</f>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3179"/>
        <v>810</v>
      </c>
      <c r="Z998" s="74">
        <f t="shared" ref="Z998" si="5197">+A998</f>
        <v>44822</v>
      </c>
      <c r="AA998" s="210">
        <f t="shared" ref="AA998" si="5198">+AF998+AL998+AR998</f>
        <v>6378066</v>
      </c>
      <c r="AB998" s="210">
        <f t="shared" ref="AB998" si="5199">+AH998+AN998+AT998</f>
        <v>95451</v>
      </c>
      <c r="AC998" s="211">
        <f t="shared" ref="AC998" si="5200">+AJ998+AP998+AV998</f>
        <v>20445</v>
      </c>
      <c r="AD998" s="170">
        <f t="shared" ref="AD998" si="5201">+AF998-AF997</f>
        <v>814</v>
      </c>
      <c r="AE998" s="222">
        <f t="shared" ref="AE998" si="5202">+AE997+AD998</f>
        <v>405630</v>
      </c>
      <c r="AF998" s="143">
        <v>406835</v>
      </c>
      <c r="AG998" s="171">
        <f t="shared" ref="AG998" si="5203">+AH998-AH997</f>
        <v>343</v>
      </c>
      <c r="AH998" s="143">
        <v>80922</v>
      </c>
      <c r="AI998" s="171">
        <f t="shared" ref="AI998" si="5204">+AJ998-AJ997</f>
        <v>23</v>
      </c>
      <c r="AJ998" s="172">
        <v>9891</v>
      </c>
      <c r="AK998" s="173">
        <f t="shared" ref="AK998" si="5205">+AL998-AL997</f>
        <v>0</v>
      </c>
      <c r="AL998" s="143">
        <v>793</v>
      </c>
      <c r="AM998" s="173">
        <f t="shared" ref="AM998" si="5206">+AN998-AN997</f>
        <v>0</v>
      </c>
      <c r="AN998" s="143">
        <v>787</v>
      </c>
      <c r="AO998" s="171">
        <f t="shared" ref="AO998" si="5207">+AP998-AP997</f>
        <v>0</v>
      </c>
      <c r="AP998" s="174">
        <v>6</v>
      </c>
      <c r="AQ998" s="173">
        <f t="shared" ref="AQ998" si="5208">+AR998-AR997</f>
        <v>39511</v>
      </c>
      <c r="AR998" s="143">
        <v>5970438</v>
      </c>
      <c r="AS998" s="171">
        <f t="shared" ref="AS998" si="5209">+AT998-AT997</f>
        <v>0</v>
      </c>
      <c r="AT998" s="143">
        <v>13742</v>
      </c>
      <c r="AU998" s="171">
        <f t="shared" ref="AU998" si="5210">+AV998-AV997</f>
        <v>39</v>
      </c>
      <c r="AV998" s="175">
        <v>10548</v>
      </c>
      <c r="AW998" s="217">
        <f t="shared" si="3180"/>
        <v>837</v>
      </c>
      <c r="AX998" s="216">
        <f t="shared" ref="AX998" si="5211">+A998</f>
        <v>44822</v>
      </c>
      <c r="AY998" s="5">
        <v>0</v>
      </c>
      <c r="AZ998" s="217">
        <f t="shared" ref="AZ998" si="5212">+AZ997+AY998</f>
        <v>2675</v>
      </c>
      <c r="BA998" s="217">
        <f t="shared" si="3181"/>
        <v>457</v>
      </c>
      <c r="BB998" s="119">
        <v>0</v>
      </c>
      <c r="BC998" s="26">
        <f t="shared" ref="BC998" si="5213">+BC997+BB998</f>
        <v>1666</v>
      </c>
      <c r="BD998" s="217">
        <f t="shared" si="3182"/>
        <v>492</v>
      </c>
      <c r="BE998" s="209">
        <f t="shared" ref="BE998" si="5214">+Z998</f>
        <v>44822</v>
      </c>
      <c r="BF998" s="120">
        <f t="shared" ref="BF998" si="5215">+B998</f>
        <v>55</v>
      </c>
      <c r="BG998" s="120">
        <f t="shared" ref="BG998" si="5216">+BI998</f>
        <v>23436</v>
      </c>
      <c r="BH998" s="209">
        <f t="shared" ref="BH998" si="5217">+A998</f>
        <v>44822</v>
      </c>
      <c r="BI998" s="120">
        <f t="shared" ref="BI998" si="5218">+C998</f>
        <v>23436</v>
      </c>
      <c r="BJ998" s="1">
        <f t="shared" ref="BJ998" si="5219">+BE998</f>
        <v>44822</v>
      </c>
      <c r="BK998">
        <f t="shared" ref="BK998" si="5220">+BM998-BL998</f>
        <v>715</v>
      </c>
      <c r="BL998">
        <f t="shared" ref="BL998" si="5221">+M998</f>
        <v>128</v>
      </c>
      <c r="BM998">
        <f t="shared" ref="BM998" si="5222">+L998</f>
        <v>843</v>
      </c>
      <c r="BN998" s="1">
        <f t="shared" ref="BN998" si="5223">+BJ998</f>
        <v>44822</v>
      </c>
      <c r="BO998">
        <f t="shared" ref="BO998" si="5224">+BO994+BM998</f>
        <v>196091</v>
      </c>
      <c r="BP998">
        <f t="shared" ref="BP998" si="5225">+BP994+BL998</f>
        <v>11412</v>
      </c>
      <c r="BQ998" s="167">
        <f t="shared" ref="BQ998" si="5226">+A998</f>
        <v>44822</v>
      </c>
      <c r="BR998">
        <f t="shared" ref="BR998" si="5227">+AF998</f>
        <v>406835</v>
      </c>
      <c r="BS998">
        <f t="shared" ref="BS998" si="5228">+AH998</f>
        <v>80922</v>
      </c>
      <c r="BT998">
        <f t="shared" ref="BT998" si="5229">+AJ998</f>
        <v>9891</v>
      </c>
      <c r="BU998">
        <v>15</v>
      </c>
      <c r="BV998">
        <f t="shared" ref="BV998" si="5230">+AD998</f>
        <v>814</v>
      </c>
      <c r="BW998">
        <f t="shared" ref="BW998" si="5231">+BW994+BV998</f>
        <v>106664</v>
      </c>
      <c r="BX998" s="167">
        <f t="shared" ref="BX998" si="5232">+A998</f>
        <v>44822</v>
      </c>
      <c r="BY998">
        <f t="shared" ref="BY998" si="5233">+AL998</f>
        <v>793</v>
      </c>
      <c r="BZ998">
        <f t="shared" ref="BZ998" si="5234">+AN998</f>
        <v>787</v>
      </c>
      <c r="CA998">
        <f t="shared" ref="CA998" si="5235">+AP998</f>
        <v>6</v>
      </c>
      <c r="CB998" s="167">
        <f t="shared" ref="CB998" si="5236">+A998</f>
        <v>44822</v>
      </c>
      <c r="CC998">
        <f t="shared" ref="CC998" si="5237">+AR998</f>
        <v>5970438</v>
      </c>
      <c r="CD998">
        <f t="shared" ref="CD998" si="5238">+AT998</f>
        <v>13742</v>
      </c>
      <c r="CE998">
        <f t="shared" ref="CE998" si="5239">+AV998</f>
        <v>10548</v>
      </c>
      <c r="CF998" s="167">
        <f t="shared" ref="CF998" si="5240">+A998</f>
        <v>44822</v>
      </c>
      <c r="CG998">
        <f t="shared" ref="CG998" si="5241">+AQ998</f>
        <v>39511</v>
      </c>
      <c r="CH998">
        <f t="shared" ref="CH998" si="5242">+AU998</f>
        <v>39</v>
      </c>
      <c r="CI998" s="167">
        <f t="shared" ref="CI998" si="5243">+A998</f>
        <v>44822</v>
      </c>
      <c r="CJ998">
        <f t="shared" ref="CJ998" si="5244">+AD998</f>
        <v>814</v>
      </c>
      <c r="CK998">
        <f t="shared" ref="CK998" si="5245">+AG998</f>
        <v>343</v>
      </c>
      <c r="CL998" s="167">
        <f t="shared" ref="CL998" si="5246">+A998</f>
        <v>44822</v>
      </c>
      <c r="CM998">
        <f t="shared" ref="CM998" si="5247">+AI998</f>
        <v>23</v>
      </c>
      <c r="CN998" s="1">
        <f t="shared" ref="CN998" si="5248">+Z998</f>
        <v>44822</v>
      </c>
      <c r="CO998" s="253">
        <f t="shared" ref="CO998" si="5249">+AD998</f>
        <v>814</v>
      </c>
      <c r="CP998" s="1">
        <f t="shared" ref="CP998" si="5250">+Z998</f>
        <v>44822</v>
      </c>
      <c r="CQ998" s="254">
        <f t="shared" ref="CQ998" si="5251">+AI998</f>
        <v>23</v>
      </c>
      <c r="CR998" s="167">
        <f t="shared" ref="CR998" si="5252">+A998</f>
        <v>44822</v>
      </c>
      <c r="CS998">
        <f t="shared" ref="CS998" si="5253">+AQ998</f>
        <v>39511</v>
      </c>
      <c r="CT998">
        <f t="shared" ref="CT998" si="5254">+AU998</f>
        <v>39</v>
      </c>
      <c r="CU998">
        <f t="shared" ref="CU998" si="5255">+AS998</f>
        <v>0</v>
      </c>
    </row>
    <row r="999" spans="1:99" ht="18" customHeight="1" x14ac:dyDescent="0.55000000000000004">
      <c r="A999" s="167">
        <v>44823</v>
      </c>
      <c r="B999" s="219">
        <v>48</v>
      </c>
      <c r="C999" s="142">
        <f t="shared" ref="C999" si="5256">+B999+C998</f>
        <v>23484</v>
      </c>
      <c r="D999" s="261">
        <f t="shared" ref="D999" si="5257">+C999-F999</f>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3179"/>
        <v>811</v>
      </c>
      <c r="Z999" s="74">
        <f t="shared" ref="Z999" si="5258">+A999</f>
        <v>44823</v>
      </c>
      <c r="AA999" s="210">
        <f t="shared" ref="AA999" si="5259">+AF999+AL999+AR999</f>
        <v>6407183</v>
      </c>
      <c r="AB999" s="210">
        <f t="shared" ref="AB999" si="5260">+AH999+AN999+AT999</f>
        <v>95664</v>
      </c>
      <c r="AC999" s="211">
        <f t="shared" ref="AC999" si="5261">+AJ999+AP999+AV999</f>
        <v>20486</v>
      </c>
      <c r="AD999" s="170">
        <f t="shared" ref="AD999" si="5262">+AF999-AF998</f>
        <v>695</v>
      </c>
      <c r="AE999" s="222">
        <f t="shared" ref="AE999" si="5263">+AE998+AD999</f>
        <v>406325</v>
      </c>
      <c r="AF999" s="143">
        <v>407530</v>
      </c>
      <c r="AG999" s="171">
        <f t="shared" ref="AG999" si="5264">+AH999-AH998</f>
        <v>213</v>
      </c>
      <c r="AH999" s="143">
        <v>81135</v>
      </c>
      <c r="AI999" s="171">
        <f t="shared" ref="AI999" si="5265">+AJ999-AJ998</f>
        <v>10</v>
      </c>
      <c r="AJ999" s="172">
        <v>9901</v>
      </c>
      <c r="AK999" s="173">
        <f t="shared" ref="AK999" si="5266">+AL999-AL998</f>
        <v>0</v>
      </c>
      <c r="AL999" s="143">
        <v>793</v>
      </c>
      <c r="AM999" s="173">
        <f t="shared" ref="AM999" si="5267">+AN999-AN998</f>
        <v>0</v>
      </c>
      <c r="AN999" s="143">
        <v>787</v>
      </c>
      <c r="AO999" s="171">
        <f t="shared" ref="AO999" si="5268">+AP999-AP998</f>
        <v>0</v>
      </c>
      <c r="AP999" s="174">
        <v>6</v>
      </c>
      <c r="AQ999" s="173">
        <f t="shared" ref="AQ999" si="5269">+AR999-AR998</f>
        <v>28422</v>
      </c>
      <c r="AR999" s="143">
        <v>5998860</v>
      </c>
      <c r="AS999" s="171">
        <f t="shared" ref="AS999" si="5270">+AT999-AT998</f>
        <v>0</v>
      </c>
      <c r="AT999" s="143">
        <v>13742</v>
      </c>
      <c r="AU999" s="171">
        <f t="shared" ref="AU999" si="5271">+AV999-AV998</f>
        <v>31</v>
      </c>
      <c r="AV999" s="175">
        <v>10579</v>
      </c>
      <c r="AW999" s="217">
        <f t="shared" si="3180"/>
        <v>838</v>
      </c>
      <c r="AX999" s="216">
        <f t="shared" ref="AX999" si="5272">+A999</f>
        <v>44823</v>
      </c>
      <c r="AY999" s="5">
        <v>0</v>
      </c>
      <c r="AZ999" s="217">
        <f t="shared" ref="AZ999" si="5273">+AZ998+AY999</f>
        <v>2675</v>
      </c>
      <c r="BA999" s="217">
        <f t="shared" si="3181"/>
        <v>455</v>
      </c>
      <c r="BB999" s="119">
        <v>0</v>
      </c>
      <c r="BC999" s="26">
        <f t="shared" ref="BC999" si="5274">+BC998+BB999</f>
        <v>1666</v>
      </c>
      <c r="BD999" s="217">
        <f t="shared" si="3182"/>
        <v>490</v>
      </c>
      <c r="BE999" s="209">
        <f t="shared" ref="BE999" si="5275">+Z999</f>
        <v>44823</v>
      </c>
      <c r="BF999" s="120">
        <f t="shared" ref="BF999" si="5276">+B999</f>
        <v>48</v>
      </c>
      <c r="BG999" s="120">
        <f t="shared" ref="BG999" si="5277">+BI999</f>
        <v>23484</v>
      </c>
      <c r="BH999" s="209">
        <f t="shared" ref="BH999" si="5278">+A999</f>
        <v>44823</v>
      </c>
      <c r="BI999" s="120">
        <f t="shared" ref="BI999" si="5279">+C999</f>
        <v>23484</v>
      </c>
      <c r="BJ999" s="1">
        <f t="shared" ref="BJ999" si="5280">+BE999</f>
        <v>44823</v>
      </c>
      <c r="BK999">
        <f t="shared" ref="BK999" si="5281">+BM999-BL999</f>
        <v>525</v>
      </c>
      <c r="BL999">
        <f t="shared" ref="BL999" si="5282">+M999</f>
        <v>112</v>
      </c>
      <c r="BM999">
        <f t="shared" ref="BM999" si="5283">+L999</f>
        <v>637</v>
      </c>
      <c r="BN999" s="1">
        <f t="shared" ref="BN999" si="5284">+BJ999</f>
        <v>44823</v>
      </c>
      <c r="BO999">
        <f t="shared" ref="BO999" si="5285">+BO995+BM999</f>
        <v>198445</v>
      </c>
      <c r="BP999">
        <f t="shared" ref="BP999" si="5286">+BP995+BL999</f>
        <v>11355</v>
      </c>
      <c r="BQ999" s="167">
        <f t="shared" ref="BQ999" si="5287">+A999</f>
        <v>44823</v>
      </c>
      <c r="BR999">
        <f t="shared" ref="BR999" si="5288">+AF999</f>
        <v>407530</v>
      </c>
      <c r="BS999">
        <f t="shared" ref="BS999" si="5289">+AH999</f>
        <v>81135</v>
      </c>
      <c r="BT999">
        <f t="shared" ref="BT999" si="5290">+AJ999</f>
        <v>9901</v>
      </c>
      <c r="BU999">
        <v>15</v>
      </c>
      <c r="BV999">
        <f t="shared" ref="BV999" si="5291">+AD999</f>
        <v>695</v>
      </c>
      <c r="BW999">
        <f t="shared" ref="BW999" si="5292">+BW995+BV999</f>
        <v>92274</v>
      </c>
      <c r="BX999" s="167">
        <f t="shared" ref="BX999" si="5293">+A999</f>
        <v>44823</v>
      </c>
      <c r="BY999">
        <f t="shared" ref="BY999" si="5294">+AL999</f>
        <v>793</v>
      </c>
      <c r="BZ999">
        <f t="shared" ref="BZ999" si="5295">+AN999</f>
        <v>787</v>
      </c>
      <c r="CA999">
        <f t="shared" ref="CA999" si="5296">+AP999</f>
        <v>6</v>
      </c>
      <c r="CB999" s="167">
        <f t="shared" ref="CB999" si="5297">+A999</f>
        <v>44823</v>
      </c>
      <c r="CC999">
        <f t="shared" ref="CC999" si="5298">+AR999</f>
        <v>5998860</v>
      </c>
      <c r="CD999">
        <f t="shared" ref="CD999" si="5299">+AT999</f>
        <v>13742</v>
      </c>
      <c r="CE999">
        <f t="shared" ref="CE999" si="5300">+AV999</f>
        <v>10579</v>
      </c>
      <c r="CF999" s="167">
        <f t="shared" ref="CF999" si="5301">+A999</f>
        <v>44823</v>
      </c>
      <c r="CG999">
        <f t="shared" ref="CG999" si="5302">+AQ999</f>
        <v>28422</v>
      </c>
      <c r="CH999">
        <f t="shared" ref="CH999" si="5303">+AU999</f>
        <v>31</v>
      </c>
      <c r="CI999" s="167">
        <f t="shared" ref="CI999" si="5304">+A999</f>
        <v>44823</v>
      </c>
      <c r="CJ999">
        <f t="shared" ref="CJ999" si="5305">+AD999</f>
        <v>695</v>
      </c>
      <c r="CK999">
        <f t="shared" ref="CK999" si="5306">+AG999</f>
        <v>213</v>
      </c>
      <c r="CL999" s="167">
        <f t="shared" ref="CL999" si="5307">+A999</f>
        <v>44823</v>
      </c>
      <c r="CM999">
        <f t="shared" ref="CM999" si="5308">+AI999</f>
        <v>10</v>
      </c>
      <c r="CN999" s="1">
        <f t="shared" ref="CN999" si="5309">+Z999</f>
        <v>44823</v>
      </c>
      <c r="CO999" s="253">
        <f t="shared" ref="CO999" si="5310">+AD999</f>
        <v>695</v>
      </c>
      <c r="CP999" s="1">
        <f t="shared" ref="CP999" si="5311">+Z999</f>
        <v>44823</v>
      </c>
      <c r="CQ999" s="254">
        <f t="shared" ref="CQ999" si="5312">+AI999</f>
        <v>10</v>
      </c>
      <c r="CR999" s="167">
        <f t="shared" ref="CR999" si="5313">+A999</f>
        <v>44823</v>
      </c>
      <c r="CS999">
        <f t="shared" ref="CS999" si="5314">+AQ999</f>
        <v>28422</v>
      </c>
      <c r="CT999">
        <f t="shared" ref="CT999" si="5315">+AU999</f>
        <v>31</v>
      </c>
      <c r="CU999">
        <f t="shared" ref="CU999" si="5316">+AS999</f>
        <v>0</v>
      </c>
    </row>
    <row r="1000" spans="1:99" ht="18" customHeight="1" x14ac:dyDescent="0.55000000000000004">
      <c r="A1000" s="167">
        <v>44824</v>
      </c>
      <c r="B1000" s="219">
        <v>43</v>
      </c>
      <c r="C1000" s="142">
        <f t="shared" ref="C1000" si="5317">+B1000+C999</f>
        <v>23527</v>
      </c>
      <c r="D1000" s="261">
        <f t="shared" ref="D1000" si="531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3179"/>
        <v>812</v>
      </c>
      <c r="Z1000" s="74">
        <f t="shared" ref="Z1000" si="5319">+A1000</f>
        <v>44824</v>
      </c>
      <c r="AA1000" s="210">
        <f t="shared" ref="AA1000" si="5320">+AF1000+AL1000+AR1000</f>
        <v>6452469</v>
      </c>
      <c r="AB1000" s="210">
        <f t="shared" ref="AB1000" si="5321">+AH1000+AN1000+AT1000</f>
        <v>96020</v>
      </c>
      <c r="AC1000" s="211">
        <f t="shared" ref="AC1000" si="5322">+AJ1000+AP1000+AV1000</f>
        <v>20518</v>
      </c>
      <c r="AD1000" s="170">
        <f t="shared" ref="AD1000" si="5323">+AF1000-AF999</f>
        <v>607</v>
      </c>
      <c r="AE1000" s="222">
        <f t="shared" ref="AE1000" si="5324">+AE999+AD1000</f>
        <v>406932</v>
      </c>
      <c r="AF1000" s="143">
        <v>408137</v>
      </c>
      <c r="AG1000" s="171">
        <f t="shared" ref="AG1000" si="5325">+AH1000-AH999</f>
        <v>356</v>
      </c>
      <c r="AH1000" s="143">
        <v>81491</v>
      </c>
      <c r="AI1000" s="171">
        <f t="shared" ref="AI1000" si="5326">+AJ1000-AJ999</f>
        <v>7</v>
      </c>
      <c r="AJ1000" s="172">
        <v>9908</v>
      </c>
      <c r="AK1000" s="173">
        <f t="shared" ref="AK1000" si="5327">+AL1000-AL999</f>
        <v>0</v>
      </c>
      <c r="AL1000" s="143">
        <v>793</v>
      </c>
      <c r="AM1000" s="173">
        <f t="shared" ref="AM1000" si="5328">+AN1000-AN999</f>
        <v>0</v>
      </c>
      <c r="AN1000" s="143">
        <v>787</v>
      </c>
      <c r="AO1000" s="171">
        <f t="shared" ref="AO1000" si="5329">+AP1000-AP999</f>
        <v>0</v>
      </c>
      <c r="AP1000" s="174">
        <v>6</v>
      </c>
      <c r="AQ1000" s="173">
        <f t="shared" ref="AQ1000" si="5330">+AR1000-AR999</f>
        <v>44679</v>
      </c>
      <c r="AR1000" s="143">
        <v>6043539</v>
      </c>
      <c r="AS1000" s="171">
        <f t="shared" ref="AS1000" si="5331">+AT1000-AT999</f>
        <v>0</v>
      </c>
      <c r="AT1000" s="143">
        <v>13742</v>
      </c>
      <c r="AU1000" s="171">
        <f t="shared" ref="AU1000" si="5332">+AV1000-AV999</f>
        <v>25</v>
      </c>
      <c r="AV1000" s="175">
        <v>10604</v>
      </c>
      <c r="AW1000" s="217">
        <f t="shared" si="3180"/>
        <v>839</v>
      </c>
      <c r="AX1000" s="216">
        <f t="shared" ref="AX1000" si="5333">+A1000</f>
        <v>44824</v>
      </c>
      <c r="AY1000" s="5">
        <v>0</v>
      </c>
      <c r="AZ1000" s="217">
        <f t="shared" ref="AZ1000" si="5334">+AZ999+AY1000</f>
        <v>2675</v>
      </c>
      <c r="BA1000" s="217">
        <f t="shared" si="3181"/>
        <v>456</v>
      </c>
      <c r="BB1000" s="119">
        <v>0</v>
      </c>
      <c r="BC1000" s="26">
        <f t="shared" ref="BC1000" si="5335">+BC999+BB1000</f>
        <v>1666</v>
      </c>
      <c r="BD1000" s="217">
        <f t="shared" si="3182"/>
        <v>491</v>
      </c>
      <c r="BE1000" s="209">
        <f t="shared" ref="BE1000" si="5336">+Z1000</f>
        <v>44824</v>
      </c>
      <c r="BF1000" s="120">
        <f t="shared" ref="BF1000" si="5337">+B1000</f>
        <v>43</v>
      </c>
      <c r="BG1000" s="120">
        <f t="shared" ref="BG1000" si="5338">+BI1000</f>
        <v>23527</v>
      </c>
      <c r="BH1000" s="209">
        <f t="shared" ref="BH1000" si="5339">+A1000</f>
        <v>44824</v>
      </c>
      <c r="BI1000" s="120">
        <f t="shared" ref="BI1000" si="5340">+C1000</f>
        <v>23527</v>
      </c>
      <c r="BJ1000" s="1">
        <f t="shared" ref="BJ1000" si="5341">+BE1000</f>
        <v>44824</v>
      </c>
      <c r="BK1000">
        <f t="shared" ref="BK1000" si="5342">+BM1000-BL1000</f>
        <v>485</v>
      </c>
      <c r="BL1000">
        <f t="shared" ref="BL1000" si="5343">+M1000</f>
        <v>96</v>
      </c>
      <c r="BM1000">
        <f t="shared" ref="BM1000" si="5344">+L1000</f>
        <v>581</v>
      </c>
      <c r="BN1000" s="1">
        <f t="shared" ref="BN1000" si="5345">+BJ1000</f>
        <v>44824</v>
      </c>
      <c r="BO1000">
        <f t="shared" ref="BO1000" si="5346">+BO996+BM1000</f>
        <v>201161</v>
      </c>
      <c r="BP1000">
        <f t="shared" ref="BP1000" si="5347">+BP996+BL1000</f>
        <v>11248</v>
      </c>
      <c r="BQ1000" s="167">
        <f t="shared" ref="BQ1000" si="5348">+A1000</f>
        <v>44824</v>
      </c>
      <c r="BR1000">
        <f t="shared" ref="BR1000" si="5349">+AF1000</f>
        <v>408137</v>
      </c>
      <c r="BS1000">
        <f t="shared" ref="BS1000" si="5350">+AH1000</f>
        <v>81491</v>
      </c>
      <c r="BT1000">
        <f t="shared" ref="BT1000" si="5351">+AJ1000</f>
        <v>9908</v>
      </c>
      <c r="BU1000">
        <v>15</v>
      </c>
      <c r="BV1000">
        <f t="shared" ref="BV1000" si="5352">+AD1000</f>
        <v>607</v>
      </c>
      <c r="BW1000">
        <f t="shared" ref="BW1000" si="5353">+BW996+BV1000</f>
        <v>106273</v>
      </c>
      <c r="BX1000" s="167">
        <f t="shared" ref="BX1000" si="5354">+A1000</f>
        <v>44824</v>
      </c>
      <c r="BY1000">
        <f t="shared" ref="BY1000" si="5355">+AL1000</f>
        <v>793</v>
      </c>
      <c r="BZ1000">
        <f t="shared" ref="BZ1000" si="5356">+AN1000</f>
        <v>787</v>
      </c>
      <c r="CA1000">
        <f t="shared" ref="CA1000" si="5357">+AP1000</f>
        <v>6</v>
      </c>
      <c r="CB1000" s="167">
        <f t="shared" ref="CB1000" si="5358">+A1000</f>
        <v>44824</v>
      </c>
      <c r="CC1000">
        <f t="shared" ref="CC1000" si="5359">+AR1000</f>
        <v>6043539</v>
      </c>
      <c r="CD1000">
        <f t="shared" ref="CD1000" si="5360">+AT1000</f>
        <v>13742</v>
      </c>
      <c r="CE1000">
        <f t="shared" ref="CE1000" si="5361">+AV1000</f>
        <v>10604</v>
      </c>
      <c r="CF1000" s="167">
        <f t="shared" ref="CF1000" si="5362">+A1000</f>
        <v>44824</v>
      </c>
      <c r="CG1000">
        <f t="shared" ref="CG1000" si="5363">+AQ1000</f>
        <v>44679</v>
      </c>
      <c r="CH1000">
        <f t="shared" ref="CH1000" si="5364">+AU1000</f>
        <v>25</v>
      </c>
      <c r="CI1000" s="167">
        <f t="shared" ref="CI1000" si="5365">+A1000</f>
        <v>44824</v>
      </c>
      <c r="CJ1000">
        <f t="shared" ref="CJ1000" si="5366">+AD1000</f>
        <v>607</v>
      </c>
      <c r="CK1000">
        <f t="shared" ref="CK1000" si="5367">+AG1000</f>
        <v>356</v>
      </c>
      <c r="CL1000" s="167">
        <f t="shared" ref="CL1000" si="5368">+A1000</f>
        <v>44824</v>
      </c>
      <c r="CM1000">
        <f t="shared" ref="CM1000" si="5369">+AI1000</f>
        <v>7</v>
      </c>
      <c r="CN1000" s="1">
        <f t="shared" ref="CN1000" si="5370">+Z1000</f>
        <v>44824</v>
      </c>
      <c r="CO1000" s="253">
        <f t="shared" ref="CO1000" si="5371">+AD1000</f>
        <v>607</v>
      </c>
      <c r="CP1000" s="1">
        <f t="shared" ref="CP1000" si="5372">+Z1000</f>
        <v>44824</v>
      </c>
      <c r="CQ1000" s="254">
        <f t="shared" ref="CQ1000" si="5373">+AI1000</f>
        <v>7</v>
      </c>
      <c r="CR1000" s="167">
        <f t="shared" ref="CR1000" si="5374">+A1000</f>
        <v>44824</v>
      </c>
      <c r="CS1000">
        <f t="shared" ref="CS1000" si="5375">+AQ1000</f>
        <v>44679</v>
      </c>
      <c r="CT1000">
        <f t="shared" ref="CT1000" si="5376">+AU1000</f>
        <v>25</v>
      </c>
      <c r="CU1000">
        <f t="shared" ref="CU1000" si="5377">+AS1000</f>
        <v>0</v>
      </c>
    </row>
    <row r="1001" spans="1:99" ht="18" customHeight="1" x14ac:dyDescent="0.55000000000000004">
      <c r="A1001" s="167"/>
      <c r="B1001" s="219"/>
      <c r="C1001" s="142"/>
      <c r="D1001" s="261"/>
      <c r="E1001" s="135"/>
      <c r="F1001" s="135"/>
      <c r="G1001" s="135"/>
      <c r="H1001" s="123"/>
      <c r="I1001" s="135"/>
      <c r="J1001" s="123"/>
      <c r="K1001" s="41"/>
      <c r="L1001" s="134"/>
      <c r="M1001" s="219"/>
      <c r="N1001" s="123"/>
      <c r="O1001" s="123"/>
      <c r="P1001" s="135"/>
      <c r="Q1001" s="135"/>
      <c r="R1001" s="123"/>
      <c r="S1001" s="123"/>
      <c r="T1001" s="135"/>
      <c r="U1001" s="135"/>
      <c r="V1001" s="123"/>
      <c r="W1001" s="41"/>
      <c r="X1001" s="136"/>
      <c r="Y1001" s="4"/>
      <c r="Z1001" s="74"/>
      <c r="AA1001" s="210"/>
      <c r="AB1001" s="210"/>
      <c r="AC1001" s="211"/>
      <c r="AD1001" s="170"/>
      <c r="AE1001" s="222"/>
      <c r="AF1001" s="143"/>
      <c r="AG1001" s="171"/>
      <c r="AH1001" s="143"/>
      <c r="AI1001" s="171"/>
      <c r="AJ1001" s="172"/>
      <c r="AK1001" s="173"/>
      <c r="AL1001" s="143"/>
      <c r="AM1001" s="222"/>
      <c r="AN1001" s="143"/>
      <c r="AO1001" s="171"/>
      <c r="AP1001" s="174"/>
      <c r="AQ1001" s="173"/>
      <c r="AR1001" s="143"/>
      <c r="AS1001" s="171"/>
      <c r="AT1001" s="143"/>
      <c r="AU1001" s="171"/>
      <c r="AV1001" s="175"/>
      <c r="AW1001" s="217"/>
      <c r="AX1001" s="216"/>
      <c r="AY1001" s="5"/>
      <c r="AZ1001" s="217"/>
      <c r="BA1001" s="217"/>
      <c r="BB1001" s="119"/>
      <c r="BC1001" s="26"/>
      <c r="BD1001" s="217"/>
      <c r="BE1001" s="209"/>
      <c r="BF1001" s="120"/>
      <c r="BG1001" s="120"/>
      <c r="BH1001" s="209"/>
      <c r="BI1001" s="120"/>
      <c r="BJ1001" s="1"/>
      <c r="BN1001" s="1"/>
      <c r="BQ1001" s="167"/>
      <c r="BX1001" s="167"/>
      <c r="CB1001" s="167"/>
      <c r="CF1001" s="216"/>
      <c r="CI1001" s="167"/>
      <c r="CL1001" s="167"/>
      <c r="CN1001" s="1"/>
      <c r="CO1001" s="253"/>
      <c r="CP1001" s="1"/>
      <c r="CQ1001" s="254"/>
      <c r="CR1001" s="167"/>
    </row>
    <row r="1002" spans="1:99" ht="18" customHeight="1" x14ac:dyDescent="0.55000000000000004">
      <c r="A1002" s="167"/>
      <c r="B1002" s="219"/>
      <c r="C1002" s="142"/>
      <c r="D1002" s="261"/>
      <c r="E1002" s="135"/>
      <c r="F1002" s="135"/>
      <c r="G1002" s="135"/>
      <c r="H1002" s="123"/>
      <c r="I1002" s="135"/>
      <c r="J1002" s="123"/>
      <c r="K1002" s="41"/>
      <c r="L1002" s="134"/>
      <c r="M1002" s="219"/>
      <c r="N1002" s="123"/>
      <c r="O1002" s="123"/>
      <c r="P1002" s="135"/>
      <c r="Q1002" s="135"/>
      <c r="R1002" s="123"/>
      <c r="S1002" s="123"/>
      <c r="T1002" s="135"/>
      <c r="U1002" s="135"/>
      <c r="V1002" s="123"/>
      <c r="W1002" s="41"/>
      <c r="X1002" s="136"/>
      <c r="Y1002" s="4"/>
      <c r="Z1002" s="74"/>
      <c r="AA1002" s="210"/>
      <c r="AB1002" s="210"/>
      <c r="AC1002" s="211"/>
      <c r="AD1002" s="170"/>
      <c r="AE1002" s="222"/>
      <c r="AF1002" s="143"/>
      <c r="AG1002" s="171"/>
      <c r="AH1002" s="143"/>
      <c r="AI1002" s="171"/>
      <c r="AJ1002" s="172"/>
      <c r="AK1002" s="173"/>
      <c r="AL1002" s="143"/>
      <c r="AM1002" s="171"/>
      <c r="AN1002" s="143"/>
      <c r="AO1002" s="171"/>
      <c r="AP1002" s="174"/>
      <c r="AQ1002" s="173"/>
      <c r="AR1002" s="143"/>
      <c r="AS1002" s="171"/>
      <c r="AT1002" s="143"/>
      <c r="AU1002" s="171"/>
      <c r="AV1002" s="175"/>
      <c r="AW1002" s="217"/>
      <c r="AX1002" s="216"/>
      <c r="AY1002" s="5"/>
      <c r="AZ1002" s="217"/>
      <c r="BA1002" s="217"/>
      <c r="BB1002" s="119"/>
      <c r="BC1002" s="26"/>
      <c r="BD1002" s="217"/>
      <c r="BE1002" s="209"/>
      <c r="BF1002" s="120"/>
      <c r="BG1002" s="120"/>
      <c r="BH1002" s="209"/>
      <c r="BI1002" s="120"/>
      <c r="BJ1002" s="1"/>
      <c r="BN1002" s="1"/>
      <c r="BQ1002" s="167"/>
      <c r="BX1002" s="167"/>
      <c r="CB1002" s="167"/>
      <c r="CE1002">
        <f>+AV1002</f>
        <v>0</v>
      </c>
      <c r="CF1002" s="216"/>
      <c r="CI1002" s="167"/>
      <c r="CL1002" s="167"/>
      <c r="CN1002" s="1"/>
      <c r="CO1002" s="253"/>
      <c r="CP1002" s="1"/>
      <c r="CQ1002" s="254"/>
      <c r="CR1002" s="167"/>
    </row>
    <row r="1003" spans="1:99" ht="18" customHeight="1" x14ac:dyDescent="0.55000000000000004">
      <c r="A1003" s="167"/>
      <c r="B1003" s="219"/>
      <c r="C1003" s="142"/>
      <c r="D1003" s="142"/>
      <c r="E1003" s="135"/>
      <c r="F1003" s="135"/>
      <c r="G1003" s="135"/>
      <c r="H1003" s="123"/>
      <c r="I1003" s="135"/>
      <c r="J1003" s="123"/>
      <c r="K1003" s="41"/>
      <c r="L1003" s="134"/>
      <c r="M1003" s="135"/>
      <c r="N1003" s="123"/>
      <c r="O1003" s="123"/>
      <c r="P1003" s="135"/>
      <c r="Q1003" s="135"/>
      <c r="R1003" s="123"/>
      <c r="S1003" s="123"/>
      <c r="T1003" s="135"/>
      <c r="U1003" s="135"/>
      <c r="V1003" s="123"/>
      <c r="W1003" s="41"/>
      <c r="X1003" s="136"/>
      <c r="Y1003" s="4"/>
      <c r="Z1003" s="74"/>
      <c r="AA1003" s="210"/>
      <c r="AB1003" s="210"/>
      <c r="AC1003" s="211"/>
      <c r="AD1003" s="170"/>
      <c r="AE1003" s="222"/>
      <c r="AF1003" s="143"/>
      <c r="AG1003" s="171"/>
      <c r="AH1003" s="143"/>
      <c r="AI1003" s="171"/>
      <c r="AJ1003" s="172"/>
      <c r="AK1003" s="173"/>
      <c r="AL1003" s="143"/>
      <c r="AM1003" s="171"/>
      <c r="AN1003" s="143"/>
      <c r="AO1003" s="171"/>
      <c r="AP1003" s="174"/>
      <c r="AQ1003" s="173"/>
      <c r="AR1003" s="143"/>
      <c r="AS1003" s="171"/>
      <c r="AT1003" s="143"/>
      <c r="AU1003" s="171"/>
      <c r="AV1003" s="175"/>
      <c r="AW1003" s="217"/>
      <c r="AX1003" s="216"/>
      <c r="AY1003" s="5"/>
      <c r="AZ1003" s="217"/>
      <c r="BA1003" s="217"/>
      <c r="BB1003" s="119"/>
      <c r="BC1003" s="26"/>
      <c r="BD1003" s="217"/>
      <c r="BE1003" s="209"/>
      <c r="BF1003" s="120"/>
      <c r="BG1003" s="120"/>
      <c r="BH1003" s="209"/>
      <c r="BI1003" s="120"/>
      <c r="BJ1003" s="1"/>
      <c r="BN1003" s="1"/>
      <c r="BQ1003" s="167"/>
      <c r="BX1003" s="167"/>
      <c r="CB1003" s="167"/>
      <c r="CI1003" s="167"/>
      <c r="CL1003" s="167"/>
      <c r="CN1003" s="1"/>
      <c r="CO1003" s="253"/>
      <c r="CP1003" s="1"/>
      <c r="CQ1003" s="254"/>
      <c r="CR1003" s="167"/>
    </row>
    <row r="1004" spans="1:99" ht="7" customHeight="1" thickBot="1" x14ac:dyDescent="0.6">
      <c r="A1004" s="65"/>
      <c r="B1004" s="134"/>
      <c r="C1004" s="142"/>
      <c r="D1004" s="135"/>
      <c r="E1004" s="135"/>
      <c r="F1004" s="135"/>
      <c r="G1004" s="135"/>
      <c r="H1004" s="123"/>
      <c r="I1004" s="135"/>
      <c r="J1004" s="123"/>
      <c r="K1004" s="136"/>
      <c r="L1004" s="134"/>
      <c r="M1004" s="135"/>
      <c r="N1004" s="123"/>
      <c r="O1004" s="123"/>
      <c r="P1004" s="135"/>
      <c r="Q1004" s="135"/>
      <c r="R1004" s="123"/>
      <c r="S1004" s="123"/>
      <c r="T1004" s="135"/>
      <c r="U1004" s="135"/>
      <c r="V1004" s="123"/>
      <c r="W1004" s="41"/>
      <c r="X1004" s="136"/>
      <c r="Z1004" s="65"/>
      <c r="AA1004" s="63"/>
      <c r="AB1004" s="63"/>
      <c r="AC1004" s="63"/>
      <c r="AD1004" s="170"/>
      <c r="AE1004" s="222"/>
      <c r="AF1004" s="143"/>
      <c r="AG1004" s="171"/>
      <c r="AH1004" s="143"/>
      <c r="AI1004" s="171"/>
      <c r="AJ1004" s="172"/>
      <c r="AK1004" s="173"/>
      <c r="AL1004" s="143"/>
      <c r="AM1004" s="171"/>
      <c r="AN1004" s="143"/>
      <c r="AO1004" s="171"/>
      <c r="AP1004" s="174"/>
      <c r="AQ1004" s="173"/>
      <c r="AR1004" s="143"/>
      <c r="AS1004" s="171"/>
      <c r="AT1004" s="143"/>
      <c r="AU1004" s="171"/>
      <c r="AV1004" s="175"/>
    </row>
    <row r="1005" spans="1:99" x14ac:dyDescent="0.55000000000000004">
      <c r="B1005" s="44"/>
      <c r="C1005" s="44"/>
      <c r="D1005" s="44"/>
      <c r="E1005" s="44"/>
      <c r="F1005" s="44"/>
      <c r="G1005" s="44"/>
      <c r="H1005" s="44"/>
      <c r="I1005" s="44"/>
      <c r="J1005" s="44"/>
      <c r="K1005" s="44"/>
      <c r="L1005" s="44"/>
      <c r="M1005" s="44"/>
      <c r="N1005" s="44"/>
      <c r="O1005" s="44"/>
      <c r="P1005" s="44"/>
      <c r="Q1005" s="44"/>
      <c r="R1005" s="44"/>
      <c r="S1005" s="44"/>
      <c r="T1005" s="44"/>
      <c r="U1005" s="44"/>
      <c r="V1005" s="44"/>
      <c r="W1005" s="44"/>
      <c r="X1005" s="44"/>
      <c r="Y1005" s="44"/>
      <c r="AE1005">
        <f>SUM(AD443:AD448)</f>
        <v>190</v>
      </c>
      <c r="AY1005" s="44" t="s">
        <v>474</v>
      </c>
      <c r="BB1005" s="44" t="s">
        <v>473</v>
      </c>
      <c r="BV1005">
        <f>SUM(BV442:BV1004)</f>
        <v>396987</v>
      </c>
    </row>
    <row r="1006" spans="1:99" x14ac:dyDescent="0.55000000000000004">
      <c r="B1006">
        <f>SUM(B554:B584)</f>
        <v>832</v>
      </c>
      <c r="AA1006" s="263">
        <f>+AA881-AA880</f>
        <v>82409</v>
      </c>
      <c r="AE1006">
        <f>SUM(AD797:AD1003)</f>
        <v>328016</v>
      </c>
      <c r="AI1006" s="236">
        <f>SUM(AI189:AI558)</f>
        <v>205</v>
      </c>
      <c r="AJ1006">
        <f>SUM(AI797:AI1003)</f>
        <v>9164</v>
      </c>
      <c r="AK1006">
        <f>SUM(AK907:AK1002)</f>
        <v>710</v>
      </c>
      <c r="AT1006" s="44">
        <f>SUM(AU908:AU1002)</f>
        <v>5383</v>
      </c>
      <c r="AU1006">
        <f>SUM(AU889:AU918)</f>
        <v>4396</v>
      </c>
      <c r="AV1006">
        <f>SUM(AU854:AU1003)</f>
        <v>9748</v>
      </c>
      <c r="AY1006" s="44">
        <f>SUM(AY359:AY413)</f>
        <v>69</v>
      </c>
      <c r="BB1006" s="44">
        <f>SUM(BB374:BB413)</f>
        <v>941</v>
      </c>
    </row>
    <row r="1007" spans="1:99" x14ac:dyDescent="0.55000000000000004">
      <c r="L1007">
        <f>SUM(L97:L1006)</f>
        <v>767886</v>
      </c>
      <c r="P1007">
        <f>SUM(P97:P1006)</f>
        <v>34802</v>
      </c>
      <c r="AD1007">
        <f>SUM(AD188:AD194)</f>
        <v>82</v>
      </c>
      <c r="AJ1007">
        <f>SUM(AI797:AI827)</f>
        <v>7081</v>
      </c>
      <c r="AV1007">
        <f>SUM(AU797:AU827)</f>
        <v>0</v>
      </c>
      <c r="AY1007" s="44" t="s">
        <v>685</v>
      </c>
    </row>
    <row r="1008" spans="1:99" ht="15" customHeight="1" x14ac:dyDescent="0.55000000000000004">
      <c r="A1008" s="119"/>
      <c r="D1008">
        <f>SUM(B229:B259)</f>
        <v>435</v>
      </c>
      <c r="Z1008" s="119"/>
      <c r="AA1008" s="119"/>
      <c r="AB1008" s="119"/>
      <c r="AC1008" s="119"/>
      <c r="AJ1008">
        <f>SUM(AI828:AI857)</f>
        <v>1483</v>
      </c>
      <c r="AV1008">
        <f>SUM(AU828:AU857)</f>
        <v>12</v>
      </c>
      <c r="AY1008" s="44">
        <f>SUM(AY581:AY1004)</f>
        <v>2265</v>
      </c>
    </row>
    <row r="1009" spans="28:48" x14ac:dyDescent="0.55000000000000004">
      <c r="AB1009" s="44" t="s">
        <v>827</v>
      </c>
      <c r="AD1009" s="44">
        <f>SUM(AD810:AD816)</f>
        <v>17671</v>
      </c>
      <c r="AH1009" s="4">
        <f>SUM(AD797:AD827)</f>
        <v>206192</v>
      </c>
      <c r="AI1009" s="5" t="s">
        <v>949</v>
      </c>
      <c r="AJ1009" s="4">
        <f>SUM(AI797:AI827)</f>
        <v>7081</v>
      </c>
      <c r="AN1009" s="227">
        <f>SUM(AK797:AK827)</f>
        <v>1</v>
      </c>
      <c r="AO1009" s="231" t="s">
        <v>949</v>
      </c>
      <c r="AP1009" s="227">
        <f>SUM(AO797:AO827)</f>
        <v>0</v>
      </c>
      <c r="AT1009" s="26">
        <f>SUM(AQ797:AQ827)</f>
        <v>2905</v>
      </c>
      <c r="AU1009" s="218" t="s">
        <v>949</v>
      </c>
      <c r="AV1009" s="26">
        <f>SUM(AU797:AU827)</f>
        <v>0</v>
      </c>
    </row>
    <row r="1010" spans="28:48" x14ac:dyDescent="0.55000000000000004">
      <c r="AH1010" s="4">
        <f>SUM(AD828:AD857)</f>
        <v>44357</v>
      </c>
      <c r="AI1010" s="5" t="s">
        <v>948</v>
      </c>
      <c r="AJ1010" s="4">
        <f>SUM(AI828:AI857)</f>
        <v>1483</v>
      </c>
      <c r="AN1010" s="227">
        <f>SUM(AK828:AK857)</f>
        <v>0</v>
      </c>
      <c r="AO1010" s="231" t="s">
        <v>948</v>
      </c>
      <c r="AP1010" s="227">
        <f>SUM(AO828:AO857)</f>
        <v>0</v>
      </c>
      <c r="AT1010" s="26">
        <f>SUM(AQ828:AQ857)</f>
        <v>92489</v>
      </c>
      <c r="AU1010" s="218" t="s">
        <v>948</v>
      </c>
      <c r="AV1010" s="26">
        <f>SUM(AU828:AU857)</f>
        <v>12</v>
      </c>
    </row>
    <row r="1011" spans="28:48" x14ac:dyDescent="0.55000000000000004">
      <c r="AH1011" s="4">
        <f>SUM(AD858:AD888)</f>
        <v>1728</v>
      </c>
      <c r="AI1011" s="5" t="s">
        <v>914</v>
      </c>
      <c r="AJ1011" s="4">
        <f>SUM(AI858:AI888)</f>
        <v>70</v>
      </c>
      <c r="AN1011" s="227">
        <f>SUM(AK858:AK888)</f>
        <v>1</v>
      </c>
      <c r="AO1011" s="231" t="s">
        <v>914</v>
      </c>
      <c r="AP1011" s="227">
        <f>SUM(AO858:AO888)</f>
        <v>0</v>
      </c>
      <c r="AT1011" s="26">
        <f>SUM(AQ858:AQ888)</f>
        <v>1917100</v>
      </c>
      <c r="AU1011" s="218" t="s">
        <v>914</v>
      </c>
      <c r="AV1011" s="26">
        <f>SUM(AU858:AU888)</f>
        <v>1390</v>
      </c>
    </row>
    <row r="1012" spans="28:48" x14ac:dyDescent="0.55000000000000004">
      <c r="AH1012" s="4">
        <f>SUM(AD889:AD918)</f>
        <v>5667</v>
      </c>
      <c r="AI1012" s="5" t="s">
        <v>947</v>
      </c>
      <c r="AJ1012" s="4">
        <f>SUM(AI889:AI918)</f>
        <v>23</v>
      </c>
      <c r="AN1012" s="227">
        <f>SUM(AK889:AK918)</f>
        <v>181</v>
      </c>
      <c r="AO1012" s="231" t="s">
        <v>947</v>
      </c>
      <c r="AP1012" s="227">
        <f>SUM(AO889:AO918)</f>
        <v>0</v>
      </c>
      <c r="AT1012" s="26">
        <f>SUM(AQ889:AQ918)</f>
        <v>1734300</v>
      </c>
      <c r="AU1012" s="218" t="s">
        <v>947</v>
      </c>
      <c r="AV1012" s="26">
        <f>SUM(AU889:AU918)</f>
        <v>4396</v>
      </c>
    </row>
    <row r="1013" spans="28:48" x14ac:dyDescent="0.55000000000000004">
      <c r="AH1013" s="4">
        <f>SUM(AD919:AD949)</f>
        <v>17832</v>
      </c>
      <c r="AI1013" s="5" t="s">
        <v>966</v>
      </c>
      <c r="AJ1013" s="4">
        <f>SUM(AI919:AI949)</f>
        <v>102</v>
      </c>
      <c r="AN1013" s="227">
        <f>SUM(AK919:AK949)</f>
        <v>527</v>
      </c>
      <c r="AO1013" s="231" t="s">
        <v>966</v>
      </c>
      <c r="AP1013" s="227">
        <f>SUM(AO919:AO949)</f>
        <v>6</v>
      </c>
      <c r="AT1013" s="26">
        <f>SUM(AQ919:AQ949)</f>
        <v>820902</v>
      </c>
      <c r="AU1013" s="218" t="s">
        <v>966</v>
      </c>
      <c r="AV1013" s="26">
        <f>SUM(AU919:AU949)</f>
        <v>2276</v>
      </c>
    </row>
    <row r="1014" spans="28:48" x14ac:dyDescent="0.55000000000000004">
      <c r="AH1014" s="4">
        <f>SUM(AD950:AD980)</f>
        <v>29892</v>
      </c>
      <c r="AI1014" s="5" t="s">
        <v>978</v>
      </c>
      <c r="AJ1014" s="4">
        <f>SUM(AI950:AI980)</f>
        <v>187</v>
      </c>
      <c r="AN1014" s="227">
        <f>SUM(AK950:AK980)</f>
        <v>2</v>
      </c>
      <c r="AO1014" s="231" t="s">
        <v>978</v>
      </c>
      <c r="AP1014" s="227">
        <f>SUM(AO950:AO980)</f>
        <v>0</v>
      </c>
      <c r="AT1014" s="26">
        <f>SUM(AQ950:AQ980)</f>
        <v>719844</v>
      </c>
      <c r="AU1014" s="218" t="s">
        <v>978</v>
      </c>
      <c r="AV1014" s="26">
        <f>SUM(AU950:AU980)</f>
        <v>987</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75"/>
  <sheetViews>
    <sheetView zoomScale="115" zoomScaleNormal="115" workbookViewId="0">
      <pane xSplit="3" ySplit="1" topLeftCell="D755" activePane="bottomRight" state="frozen"/>
      <selection pane="topRight" activeCell="C1" sqref="C1"/>
      <selection pane="bottomLeft" activeCell="A2" sqref="A2"/>
      <selection pane="bottomRight" activeCell="B763" sqref="B763:D763"/>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55000000000000004">
      <c r="B751" s="265">
        <f t="shared" ref="B751" si="462">SUM(D751:AG751)-J751</f>
        <v>42</v>
      </c>
      <c r="C751" s="114">
        <v>44812</v>
      </c>
      <c r="D751" s="100">
        <v>6</v>
      </c>
      <c r="E751" s="100">
        <v>16</v>
      </c>
      <c r="H751" s="100">
        <v>2</v>
      </c>
      <c r="I751" s="100">
        <v>9</v>
      </c>
      <c r="J751" s="265">
        <f t="shared" ref="J751" si="463">SUM(K751:AF751)</f>
        <v>9</v>
      </c>
      <c r="K751" s="100">
        <v>4</v>
      </c>
      <c r="O751" s="100">
        <v>1</v>
      </c>
      <c r="S751" s="100">
        <v>1</v>
      </c>
      <c r="Y751" s="100">
        <v>1</v>
      </c>
      <c r="AB751" s="100">
        <v>1</v>
      </c>
      <c r="AD751" s="100">
        <v>1</v>
      </c>
      <c r="AG751" s="266"/>
      <c r="AH751" s="114">
        <f t="shared" ref="AH751" si="464">+C751</f>
        <v>44812</v>
      </c>
      <c r="AI751" s="267">
        <f t="shared" ref="AI751" si="465">+AL751-AJ751-AK751</f>
        <v>34</v>
      </c>
      <c r="AJ751" s="267">
        <f t="shared" ref="AJ751" si="466">+H751</f>
        <v>2</v>
      </c>
      <c r="AK751" s="100">
        <f t="shared" ref="AK751" si="467">+D751</f>
        <v>6</v>
      </c>
      <c r="AL751" s="267">
        <f t="shared" ref="AL751" si="468">+B751</f>
        <v>42</v>
      </c>
    </row>
    <row r="752" spans="2:38" s="100" customFormat="1" ht="17.5" customHeight="1" x14ac:dyDescent="0.55000000000000004">
      <c r="B752" s="265">
        <f t="shared" ref="B752" si="469">SUM(D752:AG752)-J752</f>
        <v>51</v>
      </c>
      <c r="C752" s="114">
        <v>44813</v>
      </c>
      <c r="D752" s="100">
        <v>7</v>
      </c>
      <c r="E752" s="100">
        <v>23</v>
      </c>
      <c r="F752" s="100">
        <v>3</v>
      </c>
      <c r="H752" s="100">
        <v>4</v>
      </c>
      <c r="I752" s="100">
        <v>7</v>
      </c>
      <c r="J752" s="265">
        <f t="shared" ref="J752" si="470">SUM(K752:AF752)</f>
        <v>7</v>
      </c>
      <c r="K752" s="100">
        <v>2</v>
      </c>
      <c r="O752" s="100">
        <v>1</v>
      </c>
      <c r="S752" s="100">
        <v>1</v>
      </c>
      <c r="AD752" s="100">
        <v>3</v>
      </c>
      <c r="AG752" s="266"/>
      <c r="AH752" s="114">
        <f t="shared" ref="AH752" si="471">+C752</f>
        <v>44813</v>
      </c>
      <c r="AI752" s="267">
        <f t="shared" ref="AI752" si="472">+AL752-AJ752-AK752</f>
        <v>40</v>
      </c>
      <c r="AJ752" s="267">
        <f t="shared" ref="AJ752" si="473">+H752</f>
        <v>4</v>
      </c>
      <c r="AK752" s="100">
        <f t="shared" ref="AK752" si="474">+D752</f>
        <v>7</v>
      </c>
      <c r="AL752" s="267">
        <f t="shared" ref="AL752" si="475">+B752</f>
        <v>51</v>
      </c>
    </row>
    <row r="753" spans="2:38" s="100" customFormat="1" ht="17.5" customHeight="1" x14ac:dyDescent="0.55000000000000004">
      <c r="B753" s="265">
        <f t="shared" ref="B753" si="476">SUM(D753:AG753)-J753</f>
        <v>55</v>
      </c>
      <c r="C753" s="114">
        <v>44814</v>
      </c>
      <c r="D753" s="100">
        <v>14</v>
      </c>
      <c r="E753" s="100">
        <v>19</v>
      </c>
      <c r="F753" s="100">
        <v>1</v>
      </c>
      <c r="H753" s="100">
        <v>1</v>
      </c>
      <c r="I753" s="100">
        <v>8</v>
      </c>
      <c r="J753" s="265">
        <f t="shared" ref="J753" si="477">SUM(K753:AF753)</f>
        <v>12</v>
      </c>
      <c r="K753" s="100">
        <v>3</v>
      </c>
      <c r="S753" s="100">
        <v>2</v>
      </c>
      <c r="V753" s="100">
        <v>1</v>
      </c>
      <c r="Z753" s="100">
        <v>3</v>
      </c>
      <c r="AB753" s="100">
        <v>2</v>
      </c>
      <c r="AD753" s="100">
        <v>1</v>
      </c>
      <c r="AG753" s="266"/>
      <c r="AH753" s="114">
        <f t="shared" ref="AH753" si="478">+C753</f>
        <v>44814</v>
      </c>
      <c r="AI753" s="267">
        <f t="shared" ref="AI753" si="479">+AL753-AJ753-AK753</f>
        <v>40</v>
      </c>
      <c r="AJ753" s="267">
        <f t="shared" ref="AJ753" si="480">+H753</f>
        <v>1</v>
      </c>
      <c r="AK753" s="100">
        <f t="shared" ref="AK753" si="481">+D753</f>
        <v>14</v>
      </c>
      <c r="AL753" s="267">
        <f t="shared" ref="AL753" si="482">+B753</f>
        <v>55</v>
      </c>
    </row>
    <row r="754" spans="2:38" s="100" customFormat="1" ht="17.5" customHeight="1" x14ac:dyDescent="0.55000000000000004">
      <c r="B754" s="265">
        <f t="shared" ref="B754" si="483">SUM(D754:AG754)-J754</f>
        <v>62</v>
      </c>
      <c r="C754" s="114">
        <v>44815</v>
      </c>
      <c r="D754" s="100">
        <v>9</v>
      </c>
      <c r="E754" s="100">
        <v>21</v>
      </c>
      <c r="F754" s="100">
        <v>3</v>
      </c>
      <c r="H754" s="100">
        <v>1</v>
      </c>
      <c r="I754" s="100">
        <v>7</v>
      </c>
      <c r="J754" s="265">
        <f t="shared" ref="J754" si="484">SUM(K754:AF754)</f>
        <v>21</v>
      </c>
      <c r="K754" s="100">
        <v>2</v>
      </c>
      <c r="S754" s="100">
        <v>1</v>
      </c>
      <c r="Y754" s="100">
        <v>4</v>
      </c>
      <c r="AD754" s="100">
        <v>14</v>
      </c>
      <c r="AG754" s="266"/>
      <c r="AH754" s="114">
        <f t="shared" ref="AH754" si="485">+C754</f>
        <v>44815</v>
      </c>
      <c r="AI754" s="267">
        <f t="shared" ref="AI754" si="486">+AL754-AJ754-AK754</f>
        <v>52</v>
      </c>
      <c r="AJ754" s="267">
        <f t="shared" ref="AJ754" si="487">+H754</f>
        <v>1</v>
      </c>
      <c r="AK754" s="100">
        <f t="shared" ref="AK754" si="488">+D754</f>
        <v>9</v>
      </c>
      <c r="AL754" s="267">
        <f t="shared" ref="AL754" si="489">+B754</f>
        <v>62</v>
      </c>
    </row>
    <row r="755" spans="2:38" s="100" customFormat="1" ht="17.5" customHeight="1" x14ac:dyDescent="0.55000000000000004">
      <c r="B755" s="265">
        <f t="shared" ref="B755" si="490">SUM(D755:AG755)-J755</f>
        <v>54</v>
      </c>
      <c r="C755" s="114">
        <v>44816</v>
      </c>
      <c r="D755" s="100">
        <v>14</v>
      </c>
      <c r="E755" s="100">
        <v>12</v>
      </c>
      <c r="F755" s="100">
        <v>3</v>
      </c>
      <c r="H755" s="100">
        <v>1</v>
      </c>
      <c r="I755" s="100">
        <v>11</v>
      </c>
      <c r="J755" s="265">
        <f t="shared" ref="J755" si="491">SUM(K755:AF755)</f>
        <v>13</v>
      </c>
      <c r="K755" s="100">
        <v>2</v>
      </c>
      <c r="R755" s="100">
        <v>1</v>
      </c>
      <c r="Y755" s="100">
        <v>2</v>
      </c>
      <c r="AD755" s="100">
        <v>8</v>
      </c>
      <c r="AG755" s="266"/>
      <c r="AH755" s="114">
        <f t="shared" ref="AH755" si="492">+C755</f>
        <v>44816</v>
      </c>
      <c r="AI755" s="267">
        <f t="shared" ref="AI755" si="493">+AL755-AJ755-AK755</f>
        <v>39</v>
      </c>
      <c r="AJ755" s="267">
        <f t="shared" ref="AJ755" si="494">+H755</f>
        <v>1</v>
      </c>
      <c r="AK755" s="100">
        <f t="shared" ref="AK755" si="495">+D755</f>
        <v>14</v>
      </c>
      <c r="AL755" s="267">
        <f t="shared" ref="AL755" si="496">+B755</f>
        <v>54</v>
      </c>
    </row>
    <row r="756" spans="2:38" s="100" customFormat="1" ht="17.5" customHeight="1" x14ac:dyDescent="0.55000000000000004">
      <c r="B756" s="265">
        <f t="shared" ref="B756" si="497">SUM(D756:AG756)-J756</f>
        <v>41</v>
      </c>
      <c r="C756" s="114">
        <v>44817</v>
      </c>
      <c r="D756" s="100">
        <v>8</v>
      </c>
      <c r="E756" s="100">
        <v>11</v>
      </c>
      <c r="F756" s="100">
        <v>2</v>
      </c>
      <c r="H756" s="100">
        <v>5</v>
      </c>
      <c r="I756" s="100">
        <v>11</v>
      </c>
      <c r="J756" s="265">
        <f t="shared" ref="J756" si="498">SUM(K756:AF756)</f>
        <v>4</v>
      </c>
      <c r="K756" s="100">
        <v>2</v>
      </c>
      <c r="M756" s="100">
        <v>1</v>
      </c>
      <c r="AD756" s="100">
        <v>1</v>
      </c>
      <c r="AG756" s="266"/>
      <c r="AH756" s="114">
        <f t="shared" ref="AH756" si="499">+C756</f>
        <v>44817</v>
      </c>
      <c r="AI756" s="267">
        <f t="shared" ref="AI756" si="500">+AL756-AJ756-AK756</f>
        <v>28</v>
      </c>
      <c r="AJ756" s="267">
        <f t="shared" ref="AJ756" si="501">+H756</f>
        <v>5</v>
      </c>
      <c r="AK756" s="100">
        <f t="shared" ref="AK756" si="502">+D756</f>
        <v>8</v>
      </c>
      <c r="AL756" s="267">
        <f t="shared" ref="AL756" si="503">+B756</f>
        <v>41</v>
      </c>
    </row>
    <row r="757" spans="2:38" s="100" customFormat="1" ht="17.5" customHeight="1" x14ac:dyDescent="0.55000000000000004">
      <c r="B757" s="265">
        <f t="shared" ref="B757" si="504">SUM(D757:AG757)-J757</f>
        <v>41</v>
      </c>
      <c r="C757" s="114">
        <v>44818</v>
      </c>
      <c r="D757" s="100">
        <v>8</v>
      </c>
      <c r="E757" s="100">
        <v>8</v>
      </c>
      <c r="F757" s="100">
        <v>4</v>
      </c>
      <c r="H757" s="100">
        <v>7</v>
      </c>
      <c r="I757" s="100">
        <v>6</v>
      </c>
      <c r="J757" s="265">
        <f t="shared" ref="J757" si="505">SUM(K757:AF757)</f>
        <v>8</v>
      </c>
      <c r="K757" s="100">
        <v>2</v>
      </c>
      <c r="V757" s="100">
        <v>2</v>
      </c>
      <c r="Y757" s="100">
        <v>3</v>
      </c>
      <c r="AB757" s="100">
        <v>1</v>
      </c>
      <c r="AG757" s="266"/>
      <c r="AH757" s="114">
        <f t="shared" ref="AH757" si="506">+C757</f>
        <v>44818</v>
      </c>
      <c r="AI757" s="267">
        <f t="shared" ref="AI757" si="507">+AL757-AJ757-AK757</f>
        <v>26</v>
      </c>
      <c r="AJ757" s="267">
        <f t="shared" ref="AJ757" si="508">+H757</f>
        <v>7</v>
      </c>
      <c r="AK757" s="100">
        <f t="shared" ref="AK757" si="509">+D757</f>
        <v>8</v>
      </c>
      <c r="AL757" s="267">
        <f t="shared" ref="AL757" si="510">+B757</f>
        <v>41</v>
      </c>
    </row>
    <row r="758" spans="2:38" s="100" customFormat="1" ht="17.5" customHeight="1" x14ac:dyDescent="0.55000000000000004">
      <c r="B758" s="265">
        <f t="shared" ref="B758" si="511">SUM(D758:AG758)-J758</f>
        <v>59</v>
      </c>
      <c r="C758" s="114">
        <v>44819</v>
      </c>
      <c r="D758" s="100">
        <v>12</v>
      </c>
      <c r="E758" s="100">
        <v>10</v>
      </c>
      <c r="F758" s="100">
        <v>3</v>
      </c>
      <c r="H758" s="100">
        <v>1</v>
      </c>
      <c r="I758" s="100">
        <v>12</v>
      </c>
      <c r="J758" s="265">
        <f t="shared" ref="J758" si="512">SUM(K758:AF758)</f>
        <v>21</v>
      </c>
      <c r="K758" s="100">
        <v>3</v>
      </c>
      <c r="S758" s="100">
        <v>10</v>
      </c>
      <c r="Y758" s="100">
        <v>1</v>
      </c>
      <c r="Z758" s="100">
        <v>1</v>
      </c>
      <c r="AB758" s="100">
        <v>1</v>
      </c>
      <c r="AD758" s="100">
        <v>2</v>
      </c>
      <c r="AE758" s="100">
        <v>3</v>
      </c>
      <c r="AG758" s="266"/>
      <c r="AH758" s="114">
        <f t="shared" ref="AH758" si="513">+C758</f>
        <v>44819</v>
      </c>
      <c r="AI758" s="267">
        <f t="shared" ref="AI758" si="514">+AL758-AJ758-AK758</f>
        <v>46</v>
      </c>
      <c r="AJ758" s="267">
        <f t="shared" ref="AJ758" si="515">+H758</f>
        <v>1</v>
      </c>
      <c r="AK758" s="100">
        <f t="shared" ref="AK758" si="516">+D758</f>
        <v>12</v>
      </c>
      <c r="AL758" s="267">
        <f t="shared" ref="AL758" si="517">+B758</f>
        <v>59</v>
      </c>
    </row>
    <row r="759" spans="2:38" s="100" customFormat="1" ht="17.5" customHeight="1" x14ac:dyDescent="0.55000000000000004">
      <c r="B759" s="265">
        <f t="shared" ref="B759" si="518">SUM(D759:AG759)-J759</f>
        <v>64</v>
      </c>
      <c r="C759" s="114">
        <v>44820</v>
      </c>
      <c r="D759" s="100">
        <v>9</v>
      </c>
      <c r="E759" s="100">
        <v>15</v>
      </c>
      <c r="F759" s="100">
        <v>2</v>
      </c>
      <c r="H759" s="100">
        <v>5</v>
      </c>
      <c r="I759" s="100">
        <v>12</v>
      </c>
      <c r="J759" s="265">
        <f t="shared" ref="J759" si="519">SUM(K759:AF759)</f>
        <v>21</v>
      </c>
      <c r="K759" s="100">
        <v>7</v>
      </c>
      <c r="M759" s="100">
        <v>1</v>
      </c>
      <c r="S759" s="100">
        <v>3</v>
      </c>
      <c r="U759" s="100">
        <v>1</v>
      </c>
      <c r="V759" s="100">
        <v>3</v>
      </c>
      <c r="Y759" s="100">
        <v>2</v>
      </c>
      <c r="Z759" s="100">
        <v>2</v>
      </c>
      <c r="AD759" s="100">
        <v>2</v>
      </c>
      <c r="AG759" s="266"/>
      <c r="AH759" s="114">
        <f t="shared" ref="AH759" si="520">+C759</f>
        <v>44820</v>
      </c>
      <c r="AI759" s="267">
        <f t="shared" ref="AI759" si="521">+AL759-AJ759-AK759</f>
        <v>50</v>
      </c>
      <c r="AJ759" s="267">
        <f t="shared" ref="AJ759" si="522">+H759</f>
        <v>5</v>
      </c>
      <c r="AK759" s="100">
        <f t="shared" ref="AK759" si="523">+D759</f>
        <v>9</v>
      </c>
      <c r="AL759" s="267">
        <f t="shared" ref="AL759" si="524">+B759</f>
        <v>64</v>
      </c>
    </row>
    <row r="760" spans="2:38" s="100" customFormat="1" ht="17.5" customHeight="1" x14ac:dyDescent="0.55000000000000004">
      <c r="B760" s="265">
        <f t="shared" ref="B760" si="525">SUM(D760:AG760)-J760</f>
        <v>48</v>
      </c>
      <c r="C760" s="114">
        <v>44821</v>
      </c>
      <c r="D760" s="100">
        <v>16</v>
      </c>
      <c r="E760" s="100">
        <v>7</v>
      </c>
      <c r="F760" s="100">
        <v>1</v>
      </c>
      <c r="H760" s="100">
        <v>3</v>
      </c>
      <c r="I760" s="100">
        <v>10</v>
      </c>
      <c r="J760" s="265">
        <f t="shared" ref="J760" si="526">SUM(K760:AF760)</f>
        <v>11</v>
      </c>
      <c r="K760" s="100">
        <v>2</v>
      </c>
      <c r="S760" s="100">
        <v>1</v>
      </c>
      <c r="V760" s="100">
        <v>3</v>
      </c>
      <c r="AD760" s="100">
        <v>3</v>
      </c>
      <c r="AE760" s="100">
        <v>1</v>
      </c>
      <c r="AF760" s="100">
        <v>1</v>
      </c>
      <c r="AG760" s="266"/>
      <c r="AH760" s="114">
        <f t="shared" ref="AH760" si="527">+C760</f>
        <v>44821</v>
      </c>
      <c r="AI760" s="267">
        <f t="shared" ref="AI760" si="528">+AL760-AJ760-AK760</f>
        <v>29</v>
      </c>
      <c r="AJ760" s="267">
        <f t="shared" ref="AJ760" si="529">+H760</f>
        <v>3</v>
      </c>
      <c r="AK760" s="100">
        <f t="shared" ref="AK760" si="530">+D760</f>
        <v>16</v>
      </c>
      <c r="AL760" s="267">
        <f t="shared" ref="AL760" si="531">+B760</f>
        <v>48</v>
      </c>
    </row>
    <row r="761" spans="2:38" s="100" customFormat="1" ht="17.5" customHeight="1" x14ac:dyDescent="0.55000000000000004">
      <c r="B761" s="265">
        <f t="shared" ref="B761" si="532">SUM(D761:AG761)-J761</f>
        <v>55</v>
      </c>
      <c r="C761" s="114">
        <v>44822</v>
      </c>
      <c r="D761" s="100">
        <v>11</v>
      </c>
      <c r="E761" s="100">
        <v>11</v>
      </c>
      <c r="F761" s="100">
        <v>1</v>
      </c>
      <c r="H761" s="100">
        <v>1</v>
      </c>
      <c r="I761" s="100">
        <v>10</v>
      </c>
      <c r="J761" s="265">
        <f t="shared" ref="J761" si="533">SUM(K761:AF761)</f>
        <v>21</v>
      </c>
      <c r="K761" s="100">
        <v>5</v>
      </c>
      <c r="M761" s="100">
        <v>1</v>
      </c>
      <c r="O761" s="100">
        <v>1</v>
      </c>
      <c r="S761" s="100">
        <v>3</v>
      </c>
      <c r="V761" s="100">
        <v>1</v>
      </c>
      <c r="Y761" s="100">
        <v>1</v>
      </c>
      <c r="Z761" s="100">
        <v>1</v>
      </c>
      <c r="AB761" s="100">
        <v>2</v>
      </c>
      <c r="AF761" s="100">
        <v>6</v>
      </c>
      <c r="AG761" s="266"/>
      <c r="AH761" s="114">
        <f t="shared" ref="AH761" si="534">+C761</f>
        <v>44822</v>
      </c>
      <c r="AI761" s="267">
        <f t="shared" ref="AI761" si="535">+AL761-AJ761-AK761</f>
        <v>43</v>
      </c>
      <c r="AJ761" s="267">
        <f t="shared" ref="AJ761" si="536">+H761</f>
        <v>1</v>
      </c>
      <c r="AK761" s="100">
        <f t="shared" ref="AK761" si="537">+D761</f>
        <v>11</v>
      </c>
      <c r="AL761" s="267">
        <f t="shared" ref="AL761" si="538">+B761</f>
        <v>55</v>
      </c>
    </row>
    <row r="762" spans="2:38" s="100" customFormat="1" ht="17.5" customHeight="1" x14ac:dyDescent="0.55000000000000004">
      <c r="B762" s="265">
        <f t="shared" ref="B762" si="539">SUM(D762:AG762)-J762</f>
        <v>48</v>
      </c>
      <c r="C762" s="114">
        <v>44823</v>
      </c>
      <c r="D762" s="100">
        <v>5</v>
      </c>
      <c r="E762" s="100">
        <v>15</v>
      </c>
      <c r="F762" s="100">
        <v>5</v>
      </c>
      <c r="H762" s="100">
        <v>1</v>
      </c>
      <c r="I762" s="100">
        <v>7</v>
      </c>
      <c r="J762" s="265">
        <f t="shared" ref="J762" si="540">SUM(K762:AF762)</f>
        <v>15</v>
      </c>
      <c r="K762" s="100">
        <v>8</v>
      </c>
      <c r="R762" s="100">
        <v>1</v>
      </c>
      <c r="S762" s="100">
        <v>2</v>
      </c>
      <c r="V762" s="100">
        <v>1</v>
      </c>
      <c r="Z762" s="100">
        <v>2</v>
      </c>
      <c r="AD762" s="100">
        <v>1</v>
      </c>
      <c r="AG762" s="266"/>
      <c r="AH762" s="114">
        <f t="shared" ref="AH762" si="541">+C762</f>
        <v>44823</v>
      </c>
      <c r="AI762" s="267">
        <f t="shared" ref="AI762" si="542">+AL762-AJ762-AK762</f>
        <v>42</v>
      </c>
      <c r="AJ762" s="267">
        <f t="shared" ref="AJ762" si="543">+H762</f>
        <v>1</v>
      </c>
      <c r="AK762" s="100">
        <f t="shared" ref="AK762" si="544">+D762</f>
        <v>5</v>
      </c>
      <c r="AL762" s="267">
        <f t="shared" ref="AL762" si="545">+B762</f>
        <v>48</v>
      </c>
    </row>
    <row r="763" spans="2:38" s="100" customFormat="1" ht="17.5" customHeight="1" x14ac:dyDescent="0.55000000000000004">
      <c r="B763" s="265">
        <f t="shared" ref="B763" si="546">SUM(D763:AG763)-J763</f>
        <v>43</v>
      </c>
      <c r="C763" s="114">
        <v>44824</v>
      </c>
      <c r="D763" s="100">
        <v>8</v>
      </c>
      <c r="E763" s="100">
        <v>12</v>
      </c>
      <c r="F763" s="100">
        <v>3</v>
      </c>
      <c r="H763" s="100">
        <v>1</v>
      </c>
      <c r="I763" s="100">
        <v>8</v>
      </c>
      <c r="J763" s="265">
        <f t="shared" ref="J763" si="547">SUM(K763:AF763)</f>
        <v>11</v>
      </c>
      <c r="K763" s="100">
        <v>7</v>
      </c>
      <c r="M763" s="100">
        <v>2</v>
      </c>
      <c r="O763" s="100">
        <v>1</v>
      </c>
      <c r="S763" s="100">
        <v>1</v>
      </c>
      <c r="AG763" s="266"/>
      <c r="AH763" s="114">
        <f t="shared" ref="AH763" si="548">+C763</f>
        <v>44824</v>
      </c>
      <c r="AI763" s="267">
        <f t="shared" ref="AI763" si="549">+AL763-AJ763-AK763</f>
        <v>34</v>
      </c>
      <c r="AJ763" s="267">
        <f t="shared" ref="AJ763" si="550">+H763</f>
        <v>1</v>
      </c>
      <c r="AK763" s="100">
        <f t="shared" ref="AK763" si="551">+D763</f>
        <v>8</v>
      </c>
      <c r="AL763" s="267">
        <f t="shared" ref="AL763" si="552">+B763</f>
        <v>43</v>
      </c>
    </row>
    <row r="764" spans="2:38" s="100" customFormat="1" ht="17.5" customHeight="1" x14ac:dyDescent="0.55000000000000004">
      <c r="B764" s="265"/>
      <c r="C764" s="114"/>
      <c r="J764" s="265"/>
      <c r="AG764" s="266"/>
      <c r="AH764" s="114"/>
      <c r="AI764" s="267"/>
      <c r="AJ764" s="267"/>
      <c r="AL764" s="267"/>
    </row>
    <row r="765" spans="2:38" s="100" customFormat="1" ht="17.5" customHeight="1" x14ac:dyDescent="0.55000000000000004">
      <c r="B765" s="265"/>
      <c r="C765" s="114"/>
      <c r="J765" s="265"/>
      <c r="AG765" s="266"/>
      <c r="AH765" s="114"/>
      <c r="AI765" s="267"/>
      <c r="AJ765" s="267"/>
      <c r="AL765" s="267"/>
    </row>
    <row r="766" spans="2:38" ht="17.5" customHeight="1" x14ac:dyDescent="0.55000000000000004">
      <c r="B766" s="242"/>
      <c r="C766" s="1"/>
      <c r="E766" s="258"/>
      <c r="J766" s="242"/>
      <c r="AH766" s="1"/>
      <c r="AI766" s="243"/>
      <c r="AJ766" s="243"/>
    </row>
    <row r="767" spans="2:38" x14ac:dyDescent="0.55000000000000004">
      <c r="B767" s="219"/>
      <c r="C767" s="1"/>
      <c r="AH767" s="249">
        <v>1</v>
      </c>
    </row>
    <row r="768" spans="2:38" s="241" customFormat="1" ht="5" customHeight="1" x14ac:dyDescent="0.55000000000000004">
      <c r="B768" s="240"/>
      <c r="C768" s="239"/>
      <c r="AG768" s="4"/>
    </row>
    <row r="769" spans="2:39" ht="5.5" customHeight="1" x14ac:dyDescent="0.55000000000000004">
      <c r="B769" s="4"/>
      <c r="C769" s="1"/>
    </row>
    <row r="770" spans="2:39" x14ac:dyDescent="0.55000000000000004">
      <c r="B770">
        <f>SUM(B2:B769)</f>
        <v>21182</v>
      </c>
      <c r="C770" s="1" t="s">
        <v>348</v>
      </c>
      <c r="D770" s="26">
        <f t="shared" ref="D770:J770" si="553">SUM(D2:D769)</f>
        <v>4824</v>
      </c>
      <c r="E770" s="26">
        <f t="shared" si="553"/>
        <v>4863</v>
      </c>
      <c r="F770" s="26">
        <f t="shared" si="553"/>
        <v>1567</v>
      </c>
      <c r="G770">
        <f t="shared" si="553"/>
        <v>1027</v>
      </c>
      <c r="H770">
        <f t="shared" si="553"/>
        <v>1658</v>
      </c>
      <c r="I770" s="26">
        <f t="shared" si="553"/>
        <v>1999</v>
      </c>
      <c r="J770" s="26">
        <f t="shared" si="553"/>
        <v>5244</v>
      </c>
      <c r="K770">
        <f t="shared" ref="K770:AF770" si="554">SUM(K2:K769)</f>
        <v>929</v>
      </c>
      <c r="L770">
        <f t="shared" si="554"/>
        <v>16</v>
      </c>
      <c r="M770">
        <f t="shared" si="554"/>
        <v>111</v>
      </c>
      <c r="N770">
        <f t="shared" si="554"/>
        <v>109</v>
      </c>
      <c r="O770" s="26">
        <f t="shared" si="554"/>
        <v>483</v>
      </c>
      <c r="P770">
        <f t="shared" si="554"/>
        <v>22</v>
      </c>
      <c r="Q770">
        <f t="shared" si="554"/>
        <v>26</v>
      </c>
      <c r="R770">
        <f t="shared" si="554"/>
        <v>221</v>
      </c>
      <c r="S770">
        <f t="shared" si="554"/>
        <v>140</v>
      </c>
      <c r="T770">
        <f t="shared" si="554"/>
        <v>130</v>
      </c>
      <c r="U770">
        <f t="shared" si="554"/>
        <v>152</v>
      </c>
      <c r="V770">
        <f t="shared" si="554"/>
        <v>283</v>
      </c>
      <c r="W770">
        <f t="shared" si="554"/>
        <v>35</v>
      </c>
      <c r="X770">
        <f t="shared" si="554"/>
        <v>75</v>
      </c>
      <c r="Y770">
        <f t="shared" si="554"/>
        <v>251</v>
      </c>
      <c r="Z770">
        <f t="shared" si="554"/>
        <v>254</v>
      </c>
      <c r="AA770">
        <f t="shared" si="554"/>
        <v>1</v>
      </c>
      <c r="AB770">
        <f t="shared" si="554"/>
        <v>524</v>
      </c>
      <c r="AC770">
        <f t="shared" si="554"/>
        <v>76</v>
      </c>
      <c r="AD770">
        <f t="shared" si="554"/>
        <v>783</v>
      </c>
      <c r="AF770">
        <f t="shared" si="554"/>
        <v>617</v>
      </c>
      <c r="AM770" s="243"/>
    </row>
    <row r="771" spans="2:39" x14ac:dyDescent="0.55000000000000004">
      <c r="C771" s="1"/>
    </row>
    <row r="772" spans="2:39" ht="5" customHeight="1" x14ac:dyDescent="0.55000000000000004">
      <c r="C772" s="1"/>
    </row>
    <row r="775" spans="2:39" x14ac:dyDescent="0.55000000000000004">
      <c r="B775" s="219"/>
      <c r="K77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3" zoomScale="70" zoomScaleNormal="70" workbookViewId="0">
      <selection activeCell="G124" sqref="G124"/>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08"/>
  <sheetViews>
    <sheetView tabSelected="1" topLeftCell="A2" workbookViewId="0">
      <pane xSplit="2" ySplit="2" topLeftCell="C798" activePane="bottomRight" state="frozen"/>
      <selection activeCell="O24" sqref="O24"/>
      <selection pane="topRight" activeCell="O24" sqref="O24"/>
      <selection pane="bottomLeft" activeCell="O24" sqref="O24"/>
      <selection pane="bottomRight" activeCell="O804" activeCellId="1" sqref="H804 O80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55000000000000004">
      <c r="A792">
        <f t="shared" si="288"/>
        <v>794</v>
      </c>
      <c r="B792" s="228"/>
      <c r="C792" s="44"/>
      <c r="D792" t="s">
        <v>313</v>
      </c>
      <c r="E792">
        <v>24</v>
      </c>
      <c r="F792">
        <f t="shared" si="289"/>
        <v>704</v>
      </c>
      <c r="G792" s="1">
        <v>44812</v>
      </c>
      <c r="H792" s="272">
        <v>3</v>
      </c>
      <c r="I792" s="227">
        <f t="shared" ref="I792" si="976">+I791+H792</f>
        <v>1147</v>
      </c>
      <c r="J792" s="119"/>
      <c r="K792" s="232">
        <f t="shared" ref="K792" si="977">+K791+J792</f>
        <v>977</v>
      </c>
      <c r="L792" s="232">
        <f t="shared" ref="L792" si="978">+L791+J792</f>
        <v>78</v>
      </c>
      <c r="M792" s="4"/>
      <c r="N792" s="232">
        <f t="shared" ref="N792" si="979">+N791+M792</f>
        <v>3</v>
      </c>
      <c r="O792" s="273">
        <v>27</v>
      </c>
      <c r="P792" s="119"/>
      <c r="Q792" s="5"/>
      <c r="R792" s="248">
        <f t="shared" ref="R792" si="980">+R791+Q792</f>
        <v>352</v>
      </c>
      <c r="S792" s="218">
        <f t="shared" ref="S792" si="981">+S791+Q792</f>
        <v>591</v>
      </c>
      <c r="T792" s="233">
        <f t="shared" ref="T792" si="982">+T791+O792-P792-Q792</f>
        <v>1737</v>
      </c>
      <c r="U792" s="250">
        <f t="shared" ref="U792" si="983">+G792</f>
        <v>44812</v>
      </c>
      <c r="V792" s="4">
        <f t="shared" ref="V792" si="984">+H792</f>
        <v>3</v>
      </c>
      <c r="W792" s="26">
        <f t="shared" ref="W792" si="985">+I792</f>
        <v>1147</v>
      </c>
      <c r="X792" s="233">
        <f t="shared" ref="X792" si="986">+X791+V792-J792</f>
        <v>166</v>
      </c>
      <c r="Y792" s="4">
        <f t="shared" ref="Y792" si="987">+O792</f>
        <v>27</v>
      </c>
      <c r="Z792" s="230">
        <f t="shared" ref="Z792" si="988">+Z791+Y792-P792-Q792</f>
        <v>1737</v>
      </c>
    </row>
    <row r="793" spans="1:26" ht="24" customHeight="1" x14ac:dyDescent="0.55000000000000004">
      <c r="A793">
        <f t="shared" si="288"/>
        <v>795</v>
      </c>
      <c r="B793" s="228"/>
      <c r="C793" s="44"/>
      <c r="D793" t="s">
        <v>315</v>
      </c>
      <c r="E793">
        <v>24</v>
      </c>
      <c r="F793">
        <f t="shared" si="289"/>
        <v>705</v>
      </c>
      <c r="G793" s="1">
        <v>44813</v>
      </c>
      <c r="H793" s="272">
        <v>2</v>
      </c>
      <c r="I793" s="227">
        <f t="shared" ref="I793" si="989">+I792+H793</f>
        <v>1149</v>
      </c>
      <c r="J793" s="119"/>
      <c r="K793" s="232">
        <f t="shared" ref="K793" si="990">+K792+J793</f>
        <v>977</v>
      </c>
      <c r="L793" s="232">
        <f t="shared" ref="L793" si="991">+L792+J793</f>
        <v>78</v>
      </c>
      <c r="M793" s="4"/>
      <c r="N793" s="232">
        <f t="shared" ref="N793" si="992">+N792+M793</f>
        <v>3</v>
      </c>
      <c r="O793" s="273">
        <v>27</v>
      </c>
      <c r="P793" s="119"/>
      <c r="Q793" s="5"/>
      <c r="R793" s="248">
        <f t="shared" ref="R793" si="993">+R792+Q793</f>
        <v>352</v>
      </c>
      <c r="S793" s="218">
        <f t="shared" ref="S793" si="994">+S792+Q793</f>
        <v>591</v>
      </c>
      <c r="T793" s="233">
        <f t="shared" ref="T793" si="995">+T792+O793-P793-Q793</f>
        <v>1764</v>
      </c>
      <c r="U793" s="250">
        <f t="shared" ref="U793" si="996">+G793</f>
        <v>44813</v>
      </c>
      <c r="V793" s="4">
        <f t="shared" ref="V793" si="997">+H793</f>
        <v>2</v>
      </c>
      <c r="W793" s="26">
        <f t="shared" ref="W793" si="998">+I793</f>
        <v>1149</v>
      </c>
      <c r="X793" s="233">
        <f t="shared" ref="X793" si="999">+X792+V793-J793</f>
        <v>168</v>
      </c>
      <c r="Y793" s="4">
        <f t="shared" ref="Y793" si="1000">+O793</f>
        <v>27</v>
      </c>
      <c r="Z793" s="230">
        <f t="shared" ref="Z793" si="1001">+Z792+Y793-P793-Q793</f>
        <v>1764</v>
      </c>
    </row>
    <row r="794" spans="1:26" ht="24" customHeight="1" x14ac:dyDescent="0.55000000000000004">
      <c r="A794">
        <f t="shared" si="288"/>
        <v>796</v>
      </c>
      <c r="B794" s="228"/>
      <c r="C794" s="44"/>
      <c r="D794" t="s">
        <v>317</v>
      </c>
      <c r="E794">
        <v>24</v>
      </c>
      <c r="F794">
        <f t="shared" si="289"/>
        <v>706</v>
      </c>
      <c r="G794" s="1">
        <v>44814</v>
      </c>
      <c r="H794" s="272">
        <v>2</v>
      </c>
      <c r="I794" s="227">
        <f t="shared" ref="I794" si="1002">+I793+H794</f>
        <v>1151</v>
      </c>
      <c r="J794" s="119"/>
      <c r="K794" s="232">
        <f t="shared" ref="K794" si="1003">+K793+J794</f>
        <v>977</v>
      </c>
      <c r="L794" s="232">
        <f t="shared" ref="L794" si="1004">+L793+J794</f>
        <v>78</v>
      </c>
      <c r="M794" s="4"/>
      <c r="N794" s="232">
        <f t="shared" ref="N794" si="1005">+N793+M794</f>
        <v>3</v>
      </c>
      <c r="O794" s="273">
        <v>26</v>
      </c>
      <c r="P794" s="119"/>
      <c r="Q794" s="5"/>
      <c r="R794" s="248">
        <f t="shared" ref="R794" si="1006">+R793+Q794</f>
        <v>352</v>
      </c>
      <c r="S794" s="218">
        <f t="shared" ref="S794" si="1007">+S793+Q794</f>
        <v>591</v>
      </c>
      <c r="T794" s="233">
        <f t="shared" ref="T794" si="1008">+T793+O794-P794-Q794</f>
        <v>1790</v>
      </c>
      <c r="U794" s="250">
        <f t="shared" ref="U794" si="1009">+G794</f>
        <v>44814</v>
      </c>
      <c r="V794" s="4">
        <f t="shared" ref="V794" si="1010">+H794</f>
        <v>2</v>
      </c>
      <c r="W794" s="26">
        <f t="shared" ref="W794" si="1011">+I794</f>
        <v>1151</v>
      </c>
      <c r="X794" s="233">
        <f t="shared" ref="X794" si="1012">+X793+V794-J794</f>
        <v>170</v>
      </c>
      <c r="Y794" s="4">
        <f t="shared" ref="Y794" si="1013">+O794</f>
        <v>26</v>
      </c>
      <c r="Z794" s="230">
        <f t="shared" ref="Z794" si="1014">+Z793+Y794-P794-Q794</f>
        <v>1790</v>
      </c>
    </row>
    <row r="795" spans="1:26" ht="24" customHeight="1" x14ac:dyDescent="0.55000000000000004">
      <c r="A795">
        <f t="shared" si="288"/>
        <v>797</v>
      </c>
      <c r="B795" s="228"/>
      <c r="C795" s="44"/>
      <c r="D795" t="s">
        <v>319</v>
      </c>
      <c r="E795">
        <v>24</v>
      </c>
      <c r="F795">
        <f t="shared" si="289"/>
        <v>707</v>
      </c>
      <c r="G795" s="1">
        <v>44815</v>
      </c>
      <c r="H795" s="272">
        <v>4</v>
      </c>
      <c r="I795" s="227">
        <f t="shared" ref="I795" si="1015">+I794+H795</f>
        <v>1155</v>
      </c>
      <c r="J795" s="119"/>
      <c r="K795" s="232">
        <f t="shared" ref="K795" si="1016">+K794+J795</f>
        <v>977</v>
      </c>
      <c r="L795" s="232">
        <f t="shared" ref="L795" si="1017">+L794+J795</f>
        <v>78</v>
      </c>
      <c r="M795" s="4"/>
      <c r="N795" s="232">
        <f t="shared" ref="N795" si="1018">+N794+M795</f>
        <v>3</v>
      </c>
      <c r="O795" s="273">
        <v>24</v>
      </c>
      <c r="P795" s="119"/>
      <c r="Q795" s="5"/>
      <c r="R795" s="248">
        <f t="shared" ref="R795" si="1019">+R794+Q795</f>
        <v>352</v>
      </c>
      <c r="S795" s="218">
        <f t="shared" ref="S795" si="1020">+S794+Q795</f>
        <v>591</v>
      </c>
      <c r="T795" s="233">
        <f t="shared" ref="T795" si="1021">+T794+O795-P795-Q795</f>
        <v>1814</v>
      </c>
      <c r="U795" s="250">
        <f t="shared" ref="U795" si="1022">+G795</f>
        <v>44815</v>
      </c>
      <c r="V795" s="4">
        <f t="shared" ref="V795" si="1023">+H795</f>
        <v>4</v>
      </c>
      <c r="W795" s="26">
        <f t="shared" ref="W795" si="1024">+I795</f>
        <v>1155</v>
      </c>
      <c r="X795" s="233">
        <f t="shared" ref="X795" si="1025">+X794+V795-J795</f>
        <v>174</v>
      </c>
      <c r="Y795" s="4">
        <f t="shared" ref="Y795" si="1026">+O795</f>
        <v>24</v>
      </c>
      <c r="Z795" s="230">
        <f t="shared" ref="Z795" si="1027">+Z794+Y795-P795-Q795</f>
        <v>1814</v>
      </c>
    </row>
    <row r="796" spans="1:26" ht="24" customHeight="1" x14ac:dyDescent="0.55000000000000004">
      <c r="A796">
        <f t="shared" si="288"/>
        <v>798</v>
      </c>
      <c r="B796" s="228"/>
      <c r="C796" s="44"/>
      <c r="D796" t="s">
        <v>321</v>
      </c>
      <c r="E796">
        <v>24</v>
      </c>
      <c r="F796">
        <f t="shared" si="289"/>
        <v>708</v>
      </c>
      <c r="G796" s="1">
        <v>44816</v>
      </c>
      <c r="H796" s="272">
        <v>3</v>
      </c>
      <c r="I796" s="227">
        <f t="shared" ref="I796" si="1028">+I795+H796</f>
        <v>1158</v>
      </c>
      <c r="J796" s="119"/>
      <c r="K796" s="232">
        <f t="shared" ref="K796" si="1029">+K795+J796</f>
        <v>977</v>
      </c>
      <c r="L796" s="232">
        <f t="shared" ref="L796" si="1030">+L795+J796</f>
        <v>78</v>
      </c>
      <c r="M796" s="4"/>
      <c r="N796" s="232">
        <f t="shared" ref="N796" si="1031">+N795+M796</f>
        <v>3</v>
      </c>
      <c r="O796" s="273">
        <v>23</v>
      </c>
      <c r="P796" s="119"/>
      <c r="Q796" s="5"/>
      <c r="R796" s="248">
        <f t="shared" ref="R796" si="1032">+R795+Q796</f>
        <v>352</v>
      </c>
      <c r="S796" s="218">
        <f t="shared" ref="S796" si="1033">+S795+Q796</f>
        <v>591</v>
      </c>
      <c r="T796" s="233">
        <f t="shared" ref="T796" si="1034">+T795+O796-P796-Q796</f>
        <v>1837</v>
      </c>
      <c r="U796" s="250">
        <f t="shared" ref="U796" si="1035">+G796</f>
        <v>44816</v>
      </c>
      <c r="V796" s="4">
        <f t="shared" ref="V796" si="1036">+H796</f>
        <v>3</v>
      </c>
      <c r="W796" s="26">
        <f t="shared" ref="W796" si="1037">+I796</f>
        <v>1158</v>
      </c>
      <c r="X796" s="233">
        <f t="shared" ref="X796" si="1038">+X795+V796-J796</f>
        <v>177</v>
      </c>
      <c r="Y796" s="4">
        <f t="shared" ref="Y796" si="1039">+O796</f>
        <v>23</v>
      </c>
      <c r="Z796" s="230">
        <f t="shared" ref="Z796" si="1040">+Z795+Y796-P796-Q796</f>
        <v>1837</v>
      </c>
    </row>
    <row r="797" spans="1:26" ht="24" customHeight="1" x14ac:dyDescent="0.55000000000000004">
      <c r="A797">
        <f t="shared" si="288"/>
        <v>799</v>
      </c>
      <c r="B797" s="228"/>
      <c r="C797" s="44"/>
      <c r="D797" t="s">
        <v>323</v>
      </c>
      <c r="E797">
        <v>24</v>
      </c>
      <c r="F797">
        <f t="shared" si="289"/>
        <v>709</v>
      </c>
      <c r="G797" s="1">
        <v>44817</v>
      </c>
      <c r="H797" s="272">
        <v>1</v>
      </c>
      <c r="I797" s="227">
        <f t="shared" ref="I797" si="1041">+I796+H797</f>
        <v>1159</v>
      </c>
      <c r="J797" s="119"/>
      <c r="K797" s="232">
        <f t="shared" ref="K797" si="1042">+K796+J797</f>
        <v>977</v>
      </c>
      <c r="L797" s="232">
        <f t="shared" ref="L797" si="1043">+L796+J797</f>
        <v>78</v>
      </c>
      <c r="M797" s="4"/>
      <c r="N797" s="232">
        <f t="shared" ref="N797" si="1044">+N796+M797</f>
        <v>3</v>
      </c>
      <c r="O797" s="273">
        <v>25</v>
      </c>
      <c r="P797" s="119"/>
      <c r="Q797" s="5"/>
      <c r="R797" s="248">
        <f t="shared" ref="R797" si="1045">+R796+Q797</f>
        <v>352</v>
      </c>
      <c r="S797" s="218">
        <f t="shared" ref="S797" si="1046">+S796+Q797</f>
        <v>591</v>
      </c>
      <c r="T797" s="233">
        <f t="shared" ref="T797" si="1047">+T796+O797-P797-Q797</f>
        <v>1862</v>
      </c>
      <c r="U797" s="250">
        <f t="shared" ref="U797" si="1048">+G797</f>
        <v>44817</v>
      </c>
      <c r="V797" s="4">
        <f t="shared" ref="V797" si="1049">+H797</f>
        <v>1</v>
      </c>
      <c r="W797" s="26">
        <f t="shared" ref="W797" si="1050">+I797</f>
        <v>1159</v>
      </c>
      <c r="X797" s="233">
        <f t="shared" ref="X797" si="1051">+X796+V797-J797</f>
        <v>178</v>
      </c>
      <c r="Y797" s="4">
        <f t="shared" ref="Y797" si="1052">+O797</f>
        <v>25</v>
      </c>
      <c r="Z797" s="230">
        <f t="shared" ref="Z797" si="1053">+Z796+Y797-P797-Q797</f>
        <v>1862</v>
      </c>
    </row>
    <row r="798" spans="1:26" ht="24" customHeight="1" x14ac:dyDescent="0.55000000000000004">
      <c r="A798">
        <f t="shared" si="288"/>
        <v>800</v>
      </c>
      <c r="B798" s="228"/>
      <c r="C798" s="44"/>
      <c r="D798" t="s">
        <v>325</v>
      </c>
      <c r="E798">
        <v>24</v>
      </c>
      <c r="F798">
        <f t="shared" si="289"/>
        <v>710</v>
      </c>
      <c r="G798" s="1">
        <v>44818</v>
      </c>
      <c r="H798" s="272">
        <v>2</v>
      </c>
      <c r="I798" s="227">
        <f t="shared" ref="I798" si="1054">+I797+H798</f>
        <v>1161</v>
      </c>
      <c r="J798" s="119"/>
      <c r="K798" s="232">
        <f t="shared" ref="K798" si="1055">+K797+J798</f>
        <v>977</v>
      </c>
      <c r="L798" s="232">
        <f t="shared" ref="L798" si="1056">+L797+J798</f>
        <v>78</v>
      </c>
      <c r="M798" s="4"/>
      <c r="N798" s="232">
        <f t="shared" ref="N798" si="1057">+N797+M798</f>
        <v>3</v>
      </c>
      <c r="O798" s="273">
        <v>25</v>
      </c>
      <c r="P798" s="119"/>
      <c r="Q798" s="5"/>
      <c r="R798" s="248">
        <f t="shared" ref="R798" si="1058">+R797+Q798</f>
        <v>352</v>
      </c>
      <c r="S798" s="218">
        <f t="shared" ref="S798" si="1059">+S797+Q798</f>
        <v>591</v>
      </c>
      <c r="T798" s="233">
        <f t="shared" ref="T798" si="1060">+T797+O798-P798-Q798</f>
        <v>1887</v>
      </c>
      <c r="U798" s="250">
        <f t="shared" ref="U798" si="1061">+G798</f>
        <v>44818</v>
      </c>
      <c r="V798" s="4">
        <f t="shared" ref="V798" si="1062">+H798</f>
        <v>2</v>
      </c>
      <c r="W798" s="26">
        <f t="shared" ref="W798" si="1063">+I798</f>
        <v>1161</v>
      </c>
      <c r="X798" s="233">
        <f t="shared" ref="X798" si="1064">+X797+V798-J798</f>
        <v>180</v>
      </c>
      <c r="Y798" s="4">
        <f t="shared" ref="Y798" si="1065">+O798</f>
        <v>25</v>
      </c>
      <c r="Z798" s="230">
        <f t="shared" ref="Z798" si="1066">+Z797+Y798-P798-Q798</f>
        <v>1887</v>
      </c>
    </row>
    <row r="799" spans="1:26" ht="24" customHeight="1" x14ac:dyDescent="0.55000000000000004">
      <c r="A799">
        <f t="shared" si="288"/>
        <v>801</v>
      </c>
      <c r="B799" s="228"/>
      <c r="C799" s="44"/>
      <c r="D799" t="s">
        <v>326</v>
      </c>
      <c r="E799">
        <v>24</v>
      </c>
      <c r="F799">
        <f t="shared" si="289"/>
        <v>711</v>
      </c>
      <c r="G799" s="1">
        <v>44819</v>
      </c>
      <c r="H799" s="272">
        <v>1</v>
      </c>
      <c r="I799" s="227">
        <f t="shared" ref="I799" si="1067">+I798+H799</f>
        <v>1162</v>
      </c>
      <c r="J799" s="119"/>
      <c r="K799" s="232">
        <f t="shared" ref="K799" si="1068">+K798+J799</f>
        <v>977</v>
      </c>
      <c r="L799" s="232">
        <f t="shared" ref="L799" si="1069">+L798+J799</f>
        <v>78</v>
      </c>
      <c r="M799" s="4"/>
      <c r="N799" s="232">
        <f t="shared" ref="N799" si="1070">+N798+M799</f>
        <v>3</v>
      </c>
      <c r="O799" s="273">
        <v>23</v>
      </c>
      <c r="P799" s="119"/>
      <c r="Q799" s="5"/>
      <c r="R799" s="248">
        <f t="shared" ref="R799" si="1071">+R798+Q799</f>
        <v>352</v>
      </c>
      <c r="S799" s="218">
        <f t="shared" ref="S799" si="1072">+S798+Q799</f>
        <v>591</v>
      </c>
      <c r="T799" s="233">
        <f t="shared" ref="T799" si="1073">+T798+O799-P799-Q799</f>
        <v>1910</v>
      </c>
      <c r="U799" s="250">
        <f t="shared" ref="U799" si="1074">+G799</f>
        <v>44819</v>
      </c>
      <c r="V799" s="4">
        <f t="shared" ref="V799" si="1075">+H799</f>
        <v>1</v>
      </c>
      <c r="W799" s="26">
        <f t="shared" ref="W799" si="1076">+I799</f>
        <v>1162</v>
      </c>
      <c r="X799" s="233">
        <f t="shared" ref="X799" si="1077">+X798+V799-J799</f>
        <v>181</v>
      </c>
      <c r="Y799" s="4">
        <f t="shared" ref="Y799" si="1078">+O799</f>
        <v>23</v>
      </c>
      <c r="Z799" s="230">
        <f t="shared" ref="Z799" si="1079">+Z798+Y799-P799-Q799</f>
        <v>1910</v>
      </c>
    </row>
    <row r="800" spans="1:26" ht="24" customHeight="1" x14ac:dyDescent="0.55000000000000004">
      <c r="A800">
        <f t="shared" si="288"/>
        <v>802</v>
      </c>
      <c r="B800" s="228"/>
      <c r="C800" s="44"/>
      <c r="D800" t="s">
        <v>328</v>
      </c>
      <c r="E800">
        <v>24</v>
      </c>
      <c r="F800">
        <f t="shared" si="289"/>
        <v>712</v>
      </c>
      <c r="G800" s="1">
        <v>44820</v>
      </c>
      <c r="H800" s="272">
        <v>1</v>
      </c>
      <c r="I800" s="227">
        <f t="shared" ref="I800" si="1080">+I799+H800</f>
        <v>1163</v>
      </c>
      <c r="J800" s="119"/>
      <c r="K800" s="232">
        <f t="shared" ref="K800" si="1081">+K799+J800</f>
        <v>977</v>
      </c>
      <c r="L800" s="232">
        <f t="shared" ref="L800" si="1082">+L799+J800</f>
        <v>78</v>
      </c>
      <c r="M800" s="4"/>
      <c r="N800" s="232">
        <f t="shared" ref="N800" si="1083">+N799+M800</f>
        <v>3</v>
      </c>
      <c r="O800" s="273">
        <v>24</v>
      </c>
      <c r="P800" s="119"/>
      <c r="Q800" s="5"/>
      <c r="R800" s="248">
        <f t="shared" ref="R800" si="1084">+R799+Q800</f>
        <v>352</v>
      </c>
      <c r="S800" s="218">
        <f t="shared" ref="S800" si="1085">+S799+Q800</f>
        <v>591</v>
      </c>
      <c r="T800" s="233">
        <f t="shared" ref="T800" si="1086">+T799+O800-P800-Q800</f>
        <v>1934</v>
      </c>
      <c r="U800" s="250">
        <f t="shared" ref="U800" si="1087">+G800</f>
        <v>44820</v>
      </c>
      <c r="V800" s="4">
        <f t="shared" ref="V800" si="1088">+H800</f>
        <v>1</v>
      </c>
      <c r="W800" s="26">
        <f t="shared" ref="W800" si="1089">+I800</f>
        <v>1163</v>
      </c>
      <c r="X800" s="233">
        <f t="shared" ref="X800" si="1090">+X799+V800-J800</f>
        <v>182</v>
      </c>
      <c r="Y800" s="4">
        <f t="shared" ref="Y800" si="1091">+O800</f>
        <v>24</v>
      </c>
      <c r="Z800" s="230">
        <f t="shared" ref="Z800" si="1092">+Z799+Y800-P800-Q800</f>
        <v>1934</v>
      </c>
    </row>
    <row r="801" spans="1:26" ht="24" customHeight="1" x14ac:dyDescent="0.55000000000000004">
      <c r="A801">
        <f t="shared" si="288"/>
        <v>803</v>
      </c>
      <c r="B801" s="228"/>
      <c r="C801" s="44"/>
      <c r="D801" t="s">
        <v>329</v>
      </c>
      <c r="E801">
        <v>24</v>
      </c>
      <c r="F801">
        <f t="shared" si="289"/>
        <v>713</v>
      </c>
      <c r="G801" s="1">
        <v>44821</v>
      </c>
      <c r="H801" s="272">
        <v>1</v>
      </c>
      <c r="I801" s="227">
        <f t="shared" ref="I801" si="1093">+I800+H801</f>
        <v>1164</v>
      </c>
      <c r="J801" s="119"/>
      <c r="K801" s="232">
        <f t="shared" ref="K801" si="1094">+K800+J801</f>
        <v>977</v>
      </c>
      <c r="L801" s="232">
        <f t="shared" ref="L801" si="1095">+L800+J801</f>
        <v>78</v>
      </c>
      <c r="M801" s="4"/>
      <c r="N801" s="232">
        <f t="shared" ref="N801" si="1096">+N800+M801</f>
        <v>3</v>
      </c>
      <c r="O801" s="273">
        <v>24</v>
      </c>
      <c r="P801" s="119"/>
      <c r="Q801" s="5"/>
      <c r="R801" s="248">
        <f t="shared" ref="R801" si="1097">+R800+Q801</f>
        <v>352</v>
      </c>
      <c r="S801" s="218">
        <f t="shared" ref="S801" si="1098">+S800+Q801</f>
        <v>591</v>
      </c>
      <c r="T801" s="233">
        <f t="shared" ref="T801" si="1099">+T800+O801-P801-Q801</f>
        <v>1958</v>
      </c>
      <c r="U801" s="250">
        <f t="shared" ref="U801" si="1100">+G801</f>
        <v>44821</v>
      </c>
      <c r="V801" s="4">
        <f t="shared" ref="V801" si="1101">+H801</f>
        <v>1</v>
      </c>
      <c r="W801" s="26">
        <f t="shared" ref="W801" si="1102">+I801</f>
        <v>1164</v>
      </c>
      <c r="X801" s="233">
        <f t="shared" ref="X801" si="1103">+X800+V801-J801</f>
        <v>183</v>
      </c>
      <c r="Y801" s="4">
        <f t="shared" ref="Y801" si="1104">+O801</f>
        <v>24</v>
      </c>
      <c r="Z801" s="230">
        <f t="shared" ref="Z801" si="1105">+Z800+Y801-P801-Q801</f>
        <v>1958</v>
      </c>
    </row>
    <row r="802" spans="1:26" ht="25.5" customHeight="1" x14ac:dyDescent="0.55000000000000004">
      <c r="A802">
        <f t="shared" si="288"/>
        <v>804</v>
      </c>
      <c r="B802" s="228"/>
      <c r="C802" s="44"/>
      <c r="D802" t="s">
        <v>330</v>
      </c>
      <c r="E802">
        <v>24</v>
      </c>
      <c r="F802">
        <f t="shared" si="289"/>
        <v>714</v>
      </c>
      <c r="G802" s="1">
        <v>44822</v>
      </c>
      <c r="H802" s="272">
        <v>0</v>
      </c>
      <c r="I802" s="227">
        <f t="shared" ref="I802" si="1106">+I801+H802</f>
        <v>1164</v>
      </c>
      <c r="J802" s="119"/>
      <c r="K802" s="232">
        <f t="shared" ref="K802" si="1107">+K801+J802</f>
        <v>977</v>
      </c>
      <c r="L802" s="232">
        <f t="shared" ref="L802" si="1108">+L801+J802</f>
        <v>78</v>
      </c>
      <c r="M802" s="4"/>
      <c r="N802" s="232">
        <f t="shared" ref="N802" si="1109">+N801+M802</f>
        <v>3</v>
      </c>
      <c r="O802" s="273">
        <v>19</v>
      </c>
      <c r="P802" s="119"/>
      <c r="Q802" s="5"/>
      <c r="R802" s="248">
        <f t="shared" ref="R802" si="1110">+R801+Q802</f>
        <v>352</v>
      </c>
      <c r="S802" s="218">
        <f t="shared" ref="S802" si="1111">+S801+Q802</f>
        <v>591</v>
      </c>
      <c r="T802" s="233">
        <f t="shared" ref="T802" si="1112">+T801+O802-P802-Q802</f>
        <v>1977</v>
      </c>
      <c r="U802" s="250">
        <f t="shared" ref="U802" si="1113">+G802</f>
        <v>44822</v>
      </c>
      <c r="V802" s="4">
        <f t="shared" ref="V802" si="1114">+H802</f>
        <v>0</v>
      </c>
      <c r="W802" s="26">
        <f t="shared" ref="W802" si="1115">+I802</f>
        <v>1164</v>
      </c>
      <c r="X802" s="233">
        <f t="shared" ref="X802" si="1116">+X801+V802-J802</f>
        <v>183</v>
      </c>
      <c r="Y802" s="4">
        <f t="shared" ref="Y802" si="1117">+O802</f>
        <v>19</v>
      </c>
      <c r="Z802" s="230">
        <f t="shared" ref="Z802" si="1118">+Z801+Y802-P802-Q802</f>
        <v>1977</v>
      </c>
    </row>
    <row r="803" spans="1:26" ht="25.5" customHeight="1" x14ac:dyDescent="0.55000000000000004">
      <c r="A803">
        <f t="shared" si="288"/>
        <v>805</v>
      </c>
      <c r="B803" s="228"/>
      <c r="C803" s="44"/>
      <c r="D803" t="s">
        <v>331</v>
      </c>
      <c r="E803">
        <v>24</v>
      </c>
      <c r="F803">
        <f t="shared" si="289"/>
        <v>715</v>
      </c>
      <c r="G803" s="1">
        <v>44823</v>
      </c>
      <c r="H803" s="272">
        <v>0</v>
      </c>
      <c r="I803" s="227">
        <f t="shared" ref="I803" si="1119">+I802+H803</f>
        <v>1164</v>
      </c>
      <c r="J803" s="119"/>
      <c r="K803" s="232">
        <f t="shared" ref="K803" si="1120">+K802+J803</f>
        <v>977</v>
      </c>
      <c r="L803" s="232">
        <f t="shared" ref="L803" si="1121">+L802+J803</f>
        <v>78</v>
      </c>
      <c r="M803" s="4"/>
      <c r="N803" s="232">
        <f t="shared" ref="N803" si="1122">+N802+M803</f>
        <v>3</v>
      </c>
      <c r="O803" s="273">
        <v>12</v>
      </c>
      <c r="P803" s="119"/>
      <c r="Q803" s="5"/>
      <c r="R803" s="248">
        <f t="shared" ref="R803" si="1123">+R802+Q803</f>
        <v>352</v>
      </c>
      <c r="S803" s="218">
        <f t="shared" ref="S803" si="1124">+S802+Q803</f>
        <v>591</v>
      </c>
      <c r="T803" s="233">
        <f t="shared" ref="T803" si="1125">+T802+O803-P803-Q803</f>
        <v>1989</v>
      </c>
      <c r="U803" s="250">
        <f t="shared" ref="U803" si="1126">+G803</f>
        <v>44823</v>
      </c>
      <c r="V803" s="4">
        <f t="shared" ref="V803" si="1127">+H803</f>
        <v>0</v>
      </c>
      <c r="W803" s="26">
        <f t="shared" ref="W803" si="1128">+I803</f>
        <v>1164</v>
      </c>
      <c r="X803" s="233">
        <f t="shared" ref="X803" si="1129">+X802+V803-J803</f>
        <v>183</v>
      </c>
      <c r="Y803" s="4">
        <f t="shared" ref="Y803" si="1130">+O803</f>
        <v>12</v>
      </c>
      <c r="Z803" s="230">
        <f t="shared" ref="Z803" si="1131">+Z802+Y803-P803-Q803</f>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1132">+I803+H804</f>
        <v>1164</v>
      </c>
      <c r="J804" s="119"/>
      <c r="K804" s="232">
        <f t="shared" ref="K804" si="1133">+K803+J804</f>
        <v>977</v>
      </c>
      <c r="L804" s="232">
        <f t="shared" ref="L804" si="1134">+L803+J804</f>
        <v>78</v>
      </c>
      <c r="M804" s="4"/>
      <c r="N804" s="232">
        <f t="shared" ref="N804" si="1135">+N803+M804</f>
        <v>3</v>
      </c>
      <c r="O804" s="273">
        <v>11</v>
      </c>
      <c r="P804" s="119"/>
      <c r="Q804" s="5"/>
      <c r="R804" s="248">
        <f t="shared" ref="R804" si="1136">+R803+Q804</f>
        <v>352</v>
      </c>
      <c r="S804" s="218">
        <f t="shared" ref="S804" si="1137">+S803+Q804</f>
        <v>591</v>
      </c>
      <c r="T804" s="233">
        <f t="shared" ref="T804" si="1138">+T803+O804-P804-Q804</f>
        <v>2000</v>
      </c>
      <c r="U804" s="250">
        <f t="shared" ref="U804" si="1139">+G804</f>
        <v>44824</v>
      </c>
      <c r="V804" s="4">
        <f t="shared" ref="V804" si="1140">+H804</f>
        <v>0</v>
      </c>
      <c r="W804" s="26">
        <f t="shared" ref="W804" si="1141">+I804</f>
        <v>1164</v>
      </c>
      <c r="X804" s="233">
        <f t="shared" ref="X804" si="1142">+X803+V804-J804</f>
        <v>183</v>
      </c>
      <c r="Y804" s="4">
        <f t="shared" ref="Y804" si="1143">+O804</f>
        <v>11</v>
      </c>
      <c r="Z804" s="230">
        <f t="shared" ref="Z804" si="1144">+Z803+Y804-P804-Q804</f>
        <v>2000</v>
      </c>
    </row>
    <row r="805" spans="1:26" ht="24" customHeight="1" x14ac:dyDescent="0.55000000000000004">
      <c r="B805" s="228"/>
      <c r="C805" s="44"/>
      <c r="G805" s="1"/>
      <c r="H805" s="119"/>
      <c r="I805" s="227"/>
      <c r="J805" s="119"/>
      <c r="K805" s="232"/>
      <c r="L805" s="271"/>
      <c r="M805" s="4"/>
      <c r="N805" s="232"/>
      <c r="O805" s="119"/>
      <c r="P805" s="119"/>
      <c r="Q805" s="5"/>
      <c r="R805" s="248"/>
      <c r="S805" s="218"/>
      <c r="T805" s="233"/>
      <c r="U805" s="250"/>
      <c r="V805" s="4"/>
      <c r="W805" s="26"/>
      <c r="X805" s="233"/>
      <c r="Y805" s="4"/>
      <c r="Z805" s="230"/>
    </row>
    <row r="806" spans="1:26" ht="24" customHeight="1" x14ac:dyDescent="0.55000000000000004">
      <c r="B806" s="228"/>
      <c r="C806" s="44"/>
      <c r="G806" s="1"/>
      <c r="H806" s="119"/>
      <c r="I806" s="227"/>
      <c r="J806" s="119"/>
      <c r="K806" s="232"/>
      <c r="L806" s="271"/>
      <c r="M806" s="4"/>
      <c r="N806" s="232"/>
      <c r="O806" s="119"/>
      <c r="P806" s="119"/>
      <c r="Q806" s="5"/>
      <c r="R806" s="248"/>
      <c r="S806" s="218"/>
      <c r="T806" s="233"/>
      <c r="U806" s="250"/>
      <c r="V806" s="4"/>
      <c r="W806" s="26"/>
      <c r="X806" s="233"/>
      <c r="Y806" s="4"/>
      <c r="Z806" s="230"/>
    </row>
    <row r="807" spans="1:26" x14ac:dyDescent="0.55000000000000004">
      <c r="B807" s="228"/>
      <c r="C807" s="44"/>
      <c r="G807" s="1"/>
      <c r="H807" s="44"/>
      <c r="J807" s="44"/>
      <c r="K807" s="256"/>
      <c r="L807" s="256"/>
      <c r="N807" s="256"/>
      <c r="O807" s="44"/>
      <c r="Q807" s="34"/>
      <c r="R807" s="257"/>
      <c r="S807" s="34"/>
      <c r="T807" s="44"/>
      <c r="U807" s="1"/>
    </row>
    <row r="808"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2022-09-22T04:03:05Z</dcterms:modified>
</cp:coreProperties>
</file>