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BFB91A3D-7FA8-4544-A1E4-D557477884E9}" xr6:coauthVersionLast="47" xr6:coauthVersionMax="47" xr10:uidLastSave="{00000000-0000-0000-0000-000000000000}"/>
  <bookViews>
    <workbookView xWindow="-110" yWindow="-110" windowWidth="19420" windowHeight="9800" tabRatio="736" firstSheet="1"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87" i="5" l="1"/>
  <c r="AW987" i="5"/>
  <c r="AF988" i="2"/>
  <c r="AE988" i="2"/>
  <c r="AB988" i="2"/>
  <c r="AA988" i="2"/>
  <c r="Z988" i="2"/>
  <c r="X988" i="2"/>
  <c r="W988" i="2"/>
  <c r="P988" i="2"/>
  <c r="O988" i="2"/>
  <c r="M988" i="2"/>
  <c r="K988" i="2"/>
  <c r="H988" i="2"/>
  <c r="Y988" i="2" s="1"/>
  <c r="CU987" i="5"/>
  <c r="CR987" i="5"/>
  <c r="CQ987" i="5"/>
  <c r="CP987" i="5"/>
  <c r="CN987" i="5"/>
  <c r="CM987" i="5"/>
  <c r="CL987" i="5"/>
  <c r="CJ987" i="5"/>
  <c r="CI987" i="5"/>
  <c r="CF987" i="5"/>
  <c r="CE987" i="5"/>
  <c r="CD987" i="5"/>
  <c r="CC987" i="5"/>
  <c r="CB987" i="5"/>
  <c r="CA987" i="5"/>
  <c r="BZ987" i="5"/>
  <c r="BY987" i="5"/>
  <c r="BX987" i="5"/>
  <c r="BV987" i="5"/>
  <c r="BW987" i="5" s="1"/>
  <c r="BT987" i="5"/>
  <c r="BS987" i="5"/>
  <c r="BR987" i="5"/>
  <c r="BQ987" i="5"/>
  <c r="BM987" i="5"/>
  <c r="BK987" i="5" s="1"/>
  <c r="BL987" i="5"/>
  <c r="BP987" i="5" s="1"/>
  <c r="BH987" i="5"/>
  <c r="BF987" i="5"/>
  <c r="BE987" i="5"/>
  <c r="BJ987" i="5" s="1"/>
  <c r="BN987" i="5" s="1"/>
  <c r="BD987" i="5"/>
  <c r="BC987" i="5"/>
  <c r="BA987" i="5"/>
  <c r="AZ987" i="5"/>
  <c r="AX987" i="5"/>
  <c r="AU987" i="5"/>
  <c r="CT987" i="5" s="1"/>
  <c r="AS987" i="5"/>
  <c r="AQ987" i="5"/>
  <c r="CS987" i="5" s="1"/>
  <c r="AO987" i="5"/>
  <c r="AM987" i="5"/>
  <c r="AK987" i="5"/>
  <c r="AI987" i="5"/>
  <c r="AG987" i="5"/>
  <c r="CK987" i="5" s="1"/>
  <c r="AD987" i="5"/>
  <c r="AE987" i="5" s="1"/>
  <c r="AC987" i="5"/>
  <c r="AB987" i="5"/>
  <c r="AA987" i="5"/>
  <c r="Z987" i="5"/>
  <c r="C987" i="5"/>
  <c r="D987" i="5" s="1"/>
  <c r="AK750" i="7"/>
  <c r="AJ750" i="7"/>
  <c r="AH750" i="7"/>
  <c r="J750" i="7"/>
  <c r="B750" i="7" s="1"/>
  <c r="AL750" i="7" s="1"/>
  <c r="AI750" i="7" s="1"/>
  <c r="Y791" i="6"/>
  <c r="Z791" i="6" s="1"/>
  <c r="V791" i="6"/>
  <c r="X791" i="6" s="1"/>
  <c r="U791" i="6"/>
  <c r="T791" i="6"/>
  <c r="S791" i="6"/>
  <c r="R791" i="6"/>
  <c r="N791" i="6"/>
  <c r="L791" i="6"/>
  <c r="K791" i="6"/>
  <c r="I791" i="6"/>
  <c r="W791" i="6" s="1"/>
  <c r="F791" i="6"/>
  <c r="A791" i="6"/>
  <c r="AF987" i="2"/>
  <c r="AF980" i="2"/>
  <c r="AF981" i="2"/>
  <c r="AF982" i="2"/>
  <c r="AF983" i="2"/>
  <c r="AF984" i="2"/>
  <c r="AF985" i="2"/>
  <c r="AF986" i="2"/>
  <c r="AF974" i="2"/>
  <c r="AF975" i="2"/>
  <c r="AF976" i="2"/>
  <c r="AF977" i="2"/>
  <c r="AF978" i="2"/>
  <c r="AF979" i="2"/>
  <c r="AF969" i="2"/>
  <c r="AF970" i="2"/>
  <c r="AF971" i="2"/>
  <c r="AF972" i="2"/>
  <c r="AF973" i="2"/>
  <c r="Z986" i="5"/>
  <c r="BE986" i="5" s="1"/>
  <c r="BJ986" i="5" s="1"/>
  <c r="BN986" i="5" s="1"/>
  <c r="CU986" i="5"/>
  <c r="CT986" i="5"/>
  <c r="CR986" i="5"/>
  <c r="CM986" i="5"/>
  <c r="CL986" i="5"/>
  <c r="CK986" i="5"/>
  <c r="CJ986" i="5"/>
  <c r="CI986" i="5"/>
  <c r="CH986" i="5"/>
  <c r="CF986" i="5"/>
  <c r="CE986" i="5"/>
  <c r="CD986" i="5"/>
  <c r="CC986" i="5"/>
  <c r="CB986" i="5"/>
  <c r="CA986" i="5"/>
  <c r="BZ986" i="5"/>
  <c r="BY986" i="5"/>
  <c r="BX986" i="5"/>
  <c r="BT986" i="5"/>
  <c r="BS986" i="5"/>
  <c r="BR986" i="5"/>
  <c r="BQ986" i="5"/>
  <c r="BM986" i="5"/>
  <c r="BK986" i="5" s="1"/>
  <c r="BL986" i="5"/>
  <c r="BH986" i="5"/>
  <c r="BF986" i="5"/>
  <c r="AX986" i="5"/>
  <c r="Y790" i="6"/>
  <c r="V790" i="6"/>
  <c r="U790" i="6"/>
  <c r="AK749" i="7"/>
  <c r="AJ749" i="7"/>
  <c r="AH749" i="7"/>
  <c r="J749" i="7"/>
  <c r="B749" i="7" s="1"/>
  <c r="AL749" i="7" s="1"/>
  <c r="AI749" i="7" s="1"/>
  <c r="AU986" i="5"/>
  <c r="AS986" i="5"/>
  <c r="AQ986" i="5"/>
  <c r="CS986" i="5" s="1"/>
  <c r="AO986" i="5"/>
  <c r="AM986" i="5"/>
  <c r="AK986" i="5"/>
  <c r="AI986" i="5"/>
  <c r="CQ986" i="5" s="1"/>
  <c r="AG986" i="5"/>
  <c r="AD986" i="5"/>
  <c r="AC986" i="5"/>
  <c r="AB986" i="5"/>
  <c r="AA986" i="5"/>
  <c r="AE987" i="2"/>
  <c r="AA987" i="2"/>
  <c r="Z987" i="2"/>
  <c r="X987" i="2"/>
  <c r="W987" i="2"/>
  <c r="P987" i="2"/>
  <c r="CR985" i="5"/>
  <c r="CP985" i="5"/>
  <c r="CL985" i="5"/>
  <c r="CI985" i="5"/>
  <c r="CH985" i="5"/>
  <c r="CF985" i="5"/>
  <c r="CE985" i="5"/>
  <c r="CD985" i="5"/>
  <c r="CC985" i="5"/>
  <c r="CB985" i="5"/>
  <c r="CA985" i="5"/>
  <c r="BZ985" i="5"/>
  <c r="BY985" i="5"/>
  <c r="BX985" i="5"/>
  <c r="BT985" i="5"/>
  <c r="BS985" i="5"/>
  <c r="BR985" i="5"/>
  <c r="BQ985" i="5"/>
  <c r="BM985" i="5"/>
  <c r="BK985" i="5" s="1"/>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AI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I987" i="5" l="1"/>
  <c r="BG987" i="5" s="1"/>
  <c r="CH987" i="5"/>
  <c r="CG987" i="5"/>
  <c r="CO987" i="5"/>
  <c r="I988" i="2"/>
  <c r="B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01" i="5" l="1"/>
  <c r="AP1001" i="5"/>
  <c r="AH1001" i="5"/>
  <c r="CG950" i="5"/>
  <c r="AT1001" i="5"/>
  <c r="CH950" i="5"/>
  <c r="AV1001" i="5"/>
  <c r="CM950" i="5"/>
  <c r="AJ100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00" i="5" l="1"/>
  <c r="AT1000" i="5"/>
  <c r="AV1000" i="5"/>
  <c r="AP1000" i="5"/>
  <c r="AJ1000" i="5"/>
  <c r="AN100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999" i="5"/>
  <c r="BE919" i="5"/>
  <c r="BJ919" i="5" s="1"/>
  <c r="BN919" i="5" s="1"/>
  <c r="BE921" i="5"/>
  <c r="BJ921" i="5" s="1"/>
  <c r="BN921" i="5" s="1"/>
  <c r="BK920" i="5"/>
  <c r="CG920" i="5"/>
  <c r="AP99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993"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9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8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99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999" i="5" l="1"/>
  <c r="CQ889" i="5"/>
  <c r="AJ999" i="5"/>
  <c r="AT999" i="5"/>
  <c r="CK889" i="5"/>
  <c r="CS889" i="5"/>
  <c r="AU993" i="5"/>
  <c r="CJ889" i="5"/>
  <c r="AH99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998" i="5" l="1"/>
  <c r="AN99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9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98" i="5" l="1"/>
  <c r="AT998" i="5"/>
  <c r="AV998" i="5"/>
  <c r="CK858" i="5"/>
  <c r="BV858" i="5"/>
  <c r="AH99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99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99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994" i="5"/>
  <c r="AE839" i="2"/>
  <c r="AA839" i="2"/>
  <c r="Z839" i="2"/>
  <c r="X839" i="2"/>
  <c r="W839" i="2"/>
  <c r="P839" i="2"/>
  <c r="O757" i="7"/>
  <c r="G75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99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97" i="5" l="1"/>
  <c r="AJ997" i="5"/>
  <c r="AT997" i="5"/>
  <c r="AV995" i="5"/>
  <c r="AV997" i="5"/>
  <c r="CK828" i="5"/>
  <c r="AJ99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9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96" i="5" l="1"/>
  <c r="AT996" i="5"/>
  <c r="AJ996" i="5"/>
  <c r="AP996" i="5"/>
  <c r="AH996" i="5"/>
  <c r="AV996" i="5"/>
  <c r="CK797" i="5"/>
  <c r="AJ994" i="5"/>
  <c r="AV99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93" i="5"/>
  <c r="AJ99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99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995" i="5"/>
  <c r="AS581" i="5"/>
  <c r="CU581" i="5" s="1"/>
  <c r="AG581" i="5"/>
  <c r="CK581" i="5" s="1"/>
  <c r="X75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5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5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5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99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9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993" i="5"/>
  <c r="CL378" i="5" l="1"/>
  <c r="CI378" i="5"/>
  <c r="CE378" i="5"/>
  <c r="CD378" i="5"/>
  <c r="CC378" i="5"/>
  <c r="CB378" i="5"/>
  <c r="CA378" i="5"/>
  <c r="BZ378" i="5"/>
  <c r="BY378" i="5"/>
  <c r="BX378" i="5"/>
  <c r="BT378" i="5"/>
  <c r="BS378" i="5"/>
  <c r="BR378" i="5"/>
  <c r="BQ378" i="5"/>
  <c r="BL378" i="5"/>
  <c r="BM378" i="5"/>
  <c r="BH378" i="5"/>
  <c r="BF378" i="5"/>
  <c r="BB99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AI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K107" i="7"/>
  <c r="AH107" i="7"/>
  <c r="J107" i="7"/>
  <c r="B107" i="7" s="1"/>
  <c r="AL107" i="7" s="1"/>
  <c r="AI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5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57" i="7"/>
  <c r="AD757" i="7"/>
  <c r="AB757" i="7"/>
  <c r="Y757" i="7"/>
  <c r="N757" i="7"/>
  <c r="E75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6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9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9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9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9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86" i="5" l="1"/>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57" i="7"/>
  <c r="T757" i="7"/>
  <c r="R757" i="7"/>
  <c r="Z757" i="7"/>
  <c r="AC75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57" i="7"/>
  <c r="AK371" i="7"/>
  <c r="S757" i="7"/>
  <c r="B371" i="7"/>
  <c r="AL371" i="7" s="1"/>
  <c r="U75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57" i="7"/>
  <c r="K757" i="7"/>
  <c r="AK392" i="7"/>
  <c r="I75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87" i="2" l="1"/>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57" i="7"/>
  <c r="AK536" i="7"/>
  <c r="H757" i="7"/>
  <c r="AJ536" i="7"/>
  <c r="B536" i="7"/>
  <c r="AL536" i="7" s="1"/>
  <c r="L757" i="7"/>
  <c r="AB987" i="2" l="1"/>
  <c r="I987" i="2"/>
  <c r="AB986" i="2"/>
  <c r="I986" i="2"/>
  <c r="AB985" i="2"/>
  <c r="I985" i="2"/>
  <c r="AI536" i="7"/>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57" i="7"/>
  <c r="B573" i="7"/>
  <c r="AL573" i="7" s="1"/>
  <c r="AK573" i="7"/>
  <c r="B75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s="1"/>
</calcChain>
</file>

<file path=xl/sharedStrings.xml><?xml version="1.0" encoding="utf-8"?>
<sst xmlns="http://schemas.openxmlformats.org/spreadsheetml/2006/main" count="1338" uniqueCount="979">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</sst>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国家衛健委発表に基づく感染状況!$AE$374:$AE$992</c:f>
              <c:numCache>
                <c:formatCode>m"月"d"日"</c:formatCode>
                <c:ptCount val="61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numCache>
            </c:numRef>
          </c:cat>
          <c:val>
            <c:numRef>
              <c:f>国家衛健委発表に基づく感染状況!$AF$374:$AF$992</c:f>
              <c:numCache>
                <c:formatCode>#,##0_);[Red]\(#,##0\)</c:formatCode>
                <c:ptCount val="61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香港マカオ台湾の患者・海外輸入症例・無症状病原体保有者!$CN$189:$CN$991</c:f>
              <c:numCache>
                <c:formatCode>m"月"d"日"</c:formatCode>
                <c:ptCount val="8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numCache>
            </c:numRef>
          </c:cat>
          <c:val>
            <c:numRef>
              <c:f>香港マカオ台湾の患者・海外輸入症例・無症状病原体保有者!$CO$189:$CO$991</c:f>
              <c:numCache>
                <c:formatCode>General</c:formatCode>
                <c:ptCount val="8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省市別輸入症例数変化!$C$2:$C$754</c:f>
              <c:numCache>
                <c:formatCode>m"月"d"日"</c:formatCode>
                <c:ptCount val="7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省市別輸入症例数変化!$D$2:$D$754</c:f>
              <c:numCache>
                <c:formatCode>General</c:formatCode>
                <c:ptCount val="75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省市別輸入症例数変化!$C$2:$C$754</c:f>
              <c:numCache>
                <c:formatCode>m"月"d"日"</c:formatCode>
                <c:ptCount val="7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省市別輸入症例数変化!$E$2:$E$754</c:f>
              <c:numCache>
                <c:formatCode>General</c:formatCode>
                <c:ptCount val="75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省市別輸入症例数変化!$C$2:$C$754</c:f>
              <c:numCache>
                <c:formatCode>m"月"d"日"</c:formatCode>
                <c:ptCount val="7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省市別輸入症例数変化!$F$2:$F$754</c:f>
              <c:numCache>
                <c:formatCode>General</c:formatCode>
                <c:ptCount val="75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省市別輸入症例数変化!$C$2:$C$754</c:f>
              <c:numCache>
                <c:formatCode>m"月"d"日"</c:formatCode>
                <c:ptCount val="7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省市別輸入症例数変化!$G$2:$G$754</c:f>
              <c:numCache>
                <c:formatCode>General</c:formatCode>
                <c:ptCount val="75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省市別輸入症例数変化!$C$2:$C$754</c:f>
              <c:numCache>
                <c:formatCode>m"月"d"日"</c:formatCode>
                <c:ptCount val="7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省市別輸入症例数変化!$H$2:$H$754</c:f>
              <c:numCache>
                <c:formatCode>General</c:formatCode>
                <c:ptCount val="75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省市別輸入症例数変化!$C$2:$C$754</c:f>
              <c:numCache>
                <c:formatCode>m"月"d"日"</c:formatCode>
                <c:ptCount val="7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省市別輸入症例数変化!$I$2:$I$754</c:f>
              <c:numCache>
                <c:formatCode>General</c:formatCode>
                <c:ptCount val="75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省市別輸入症例数変化!$C$2:$C$754</c:f>
              <c:numCache>
                <c:formatCode>m"月"d"日"</c:formatCode>
                <c:ptCount val="7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省市別輸入症例数変化!$J$2:$J$754</c:f>
              <c:numCache>
                <c:formatCode>0_);[Red]\(0\)</c:formatCode>
                <c:ptCount val="75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香港マカオ台湾の患者・海外輸入症例・無症状病原体保有者!$AX$169:$AX$991</c:f>
              <c:numCache>
                <c:formatCode>m"月"d"日"</c:formatCode>
                <c:ptCount val="8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numCache>
            </c:numRef>
          </c:cat>
          <c:val>
            <c:numRef>
              <c:f>香港マカオ台湾の患者・海外輸入症例・無症状病原体保有者!$AY$169:$AY$991</c:f>
              <c:numCache>
                <c:formatCode>General</c:formatCode>
                <c:ptCount val="82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香港マカオ台湾の患者・海外輸入症例・無症状病原体保有者!$AX$169:$AX$991</c:f>
              <c:numCache>
                <c:formatCode>m"月"d"日"</c:formatCode>
                <c:ptCount val="8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numCache>
            </c:numRef>
          </c:cat>
          <c:val>
            <c:numRef>
              <c:f>香港マカオ台湾の患者・海外輸入症例・無症状病原体保有者!$BB$169:$BB$991</c:f>
              <c:numCache>
                <c:formatCode>General</c:formatCode>
                <c:ptCount val="82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香港マカオ台湾の患者・海外輸入症例・無症状病原体保有者!$AX$169:$AX$991</c:f>
              <c:numCache>
                <c:formatCode>m"月"d"日"</c:formatCode>
                <c:ptCount val="8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numCache>
            </c:numRef>
          </c:cat>
          <c:val>
            <c:numRef>
              <c:f>香港マカオ台湾の患者・海外輸入症例・無症状病原体保有者!$AZ$169:$AZ$991</c:f>
              <c:numCache>
                <c:formatCode>General</c:formatCode>
                <c:ptCount val="82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香港マカオ台湾の患者・海外輸入症例・無症状病原体保有者!$AX$169:$AX$991</c:f>
              <c:numCache>
                <c:formatCode>m"月"d"日"</c:formatCode>
                <c:ptCount val="8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numCache>
            </c:numRef>
          </c:cat>
          <c:val>
            <c:numRef>
              <c:f>香港マカオ台湾の患者・海外輸入症例・無症状病原体保有者!$BC$169:$BC$991</c:f>
              <c:numCache>
                <c:formatCode>General</c:formatCode>
                <c:ptCount val="82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香港マカオ台湾の患者・海外輸入症例・無症状病原体保有者!$CR$485:$CR$991</c:f>
              <c:numCache>
                <c:formatCode>m"月"d"日"</c:formatCode>
                <c:ptCount val="5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numCache>
            </c:numRef>
          </c:cat>
          <c:val>
            <c:numRef>
              <c:f>香港マカオ台湾の患者・海外輸入症例・無症状病原体保有者!$CS$485:$CS$991</c:f>
              <c:numCache>
                <c:formatCode>General</c:formatCode>
                <c:ptCount val="50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香港マカオ台湾の患者・海外輸入症例・無症状病原体保有者!$CR$485:$CR$991</c:f>
              <c:numCache>
                <c:formatCode>m"月"d"日"</c:formatCode>
                <c:ptCount val="5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numCache>
            </c:numRef>
          </c:cat>
          <c:val>
            <c:numRef>
              <c:f>香港マカオ台湾の患者・海外輸入症例・無症状病原体保有者!$CT$485:$CT$991</c:f>
              <c:numCache>
                <c:formatCode>General</c:formatCode>
                <c:ptCount val="50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香港マカオ台湾の患者・海外輸入症例・無症状病原体保有者!$BJ$97:$BJ$990</c:f>
              <c:numCache>
                <c:formatCode>m"月"d"日"</c:formatCode>
                <c:ptCount val="8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numCache>
            </c:numRef>
          </c:cat>
          <c:val>
            <c:numRef>
              <c:f>香港マカオ台湾の患者・海外輸入症例・無症状病原体保有者!$BK$97:$BK$990</c:f>
              <c:numCache>
                <c:formatCode>General</c:formatCode>
                <c:ptCount val="89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香港マカオ台湾の患者・海外輸入症例・無症状病原体保有者!$BJ$97:$BJ$990</c:f>
              <c:numCache>
                <c:formatCode>m"月"d"日"</c:formatCode>
                <c:ptCount val="8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numCache>
            </c:numRef>
          </c:cat>
          <c:val>
            <c:numRef>
              <c:f>香港マカオ台湾の患者・海外輸入症例・無症状病原体保有者!$BL$97:$BL$990</c:f>
              <c:numCache>
                <c:formatCode>General</c:formatCode>
                <c:ptCount val="89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香港マカオ台湾の患者・海外輸入症例・無症状病原体保有者!$CM$29:$CM$991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香港マカオ台湾の患者・海外輸入症例・無症状病原体保有者!$CK$29:$CK$991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香港マカオ台湾の患者・海外輸入症例・無症状病原体保有者!$CJ$29:$CJ$991</c:f>
              <c:numCache>
                <c:formatCode>General</c:formatCode>
                <c:ptCount val="9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香港マカオ台湾の患者・海外輸入症例・無症状病原体保有者!$CK$29:$CK$991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香港マカオ台湾の患者・海外輸入症例・無症状病原体保有者!$CI$29:$CI$991</c15:sqref>
                        </c15:formulaRef>
                      </c:ext>
                    </c:extLst>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extLst>
                      <c:ext uri="{02D57815-91ED-43cb-92C2-25804820EDAC}">
                        <c15:formulaRef>
                          <c15:sqref>香港マカオ台湾の患者・海外輸入症例・無症状病原体保有者!$CJ$29:$CJ$991</c15:sqref>
                        </c15:formulaRef>
                      </c:ext>
                    </c:extLst>
                    <c:numCache>
                      <c:formatCode>General</c:formatCode>
                      <c:ptCount val="9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国家衛健委発表に基づく感染状況!$AE$374:$AE$992</c:f>
              <c:numCache>
                <c:formatCode>m"月"d"日"</c:formatCode>
                <c:ptCount val="61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numCache>
            </c:numRef>
          </c:cat>
          <c:val>
            <c:numRef>
              <c:f>国家衛健委発表に基づく感染状況!$AF$374:$AF$992</c:f>
              <c:numCache>
                <c:formatCode>#,##0_);[Red]\(#,##0\)</c:formatCode>
                <c:ptCount val="61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省市別輸入症例数変化!$AI$2:$AI$753</c:f>
              <c:numCache>
                <c:formatCode>0_);[Red]\(0\)</c:formatCode>
                <c:ptCount val="75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省市別輸入症例数変化!$AJ$2:$AJ$753</c:f>
              <c:numCache>
                <c:formatCode>0_);[Red]\(0\)</c:formatCode>
                <c:ptCount val="75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numCache>
            </c:numRef>
          </c:cat>
          <c:val>
            <c:numRef>
              <c:f>省市別輸入症例数変化!$AK$2:$AK$753</c:f>
              <c:numCache>
                <c:formatCode>General</c:formatCode>
                <c:ptCount val="75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香港マカオ台湾の患者・海外輸入症例・無症状病原体保有者!$BR$29:$BR$991</c:f>
              <c:numCache>
                <c:formatCode>General</c:formatCode>
                <c:ptCount val="96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香港マカオ台湾の患者・海外輸入症例・無症状病原体保有者!$BS$29:$BS$991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香港マカオ台湾の患者・海外輸入症例・無症状病原体保有者!$BT$29:$BT$991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香港マカオ台湾の患者・海外輸入症例・無症状病原体保有者!$CP$189:$CP$990</c:f>
              <c:numCache>
                <c:formatCode>m"月"d"日"</c:formatCode>
                <c:ptCount val="8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numCache>
            </c:numRef>
          </c:cat>
          <c:val>
            <c:numRef>
              <c:f>香港マカオ台湾の患者・海外輸入症例・無症状病原体保有者!$CQ$189:$CQ$990</c:f>
              <c:numCache>
                <c:formatCode>General</c:formatCode>
                <c:ptCount val="8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香港マカオ台湾の患者・海外輸入症例・無症状病原体保有者!$CN$189:$CN$991</c:f>
              <c:numCache>
                <c:formatCode>m"月"d"日"</c:formatCode>
                <c:ptCount val="8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numCache>
            </c:numRef>
          </c:cat>
          <c:val>
            <c:numRef>
              <c:f>香港マカオ台湾の患者・海外輸入症例・無症状病原体保有者!$CO$189:$CO$991</c:f>
              <c:numCache>
                <c:formatCode>General</c:formatCode>
                <c:ptCount val="8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香港マカオ台湾の患者・海外輸入症例・無症状病原体保有者!$BJ$97:$BJ$990</c:f>
              <c:numCache>
                <c:formatCode>m"月"d"日"</c:formatCode>
                <c:ptCount val="8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numCache>
            </c:numRef>
          </c:cat>
          <c:val>
            <c:numRef>
              <c:f>香港マカオ台湾の患者・海外輸入症例・無症状病原体保有者!$BL$97:$BL$990</c:f>
              <c:numCache>
                <c:formatCode>General</c:formatCode>
                <c:ptCount val="89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香港マカオ台湾の患者・海外輸入症例・無症状病原体保有者!$BJ$97:$BJ$990</c:f>
              <c:numCache>
                <c:formatCode>m"月"d"日"</c:formatCode>
                <c:ptCount val="8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numCache>
            </c:numRef>
          </c:cat>
          <c:val>
            <c:numRef>
              <c:f>香港マカオ台湾の患者・海外輸入症例・無症状病原体保有者!$BK$97:$BK$990</c:f>
              <c:numCache>
                <c:formatCode>General</c:formatCode>
                <c:ptCount val="89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国家衛健委発表に基づく感染状況!$W$27:$W$992</c:f>
              <c:numCache>
                <c:formatCode>m"月"d"日"</c:formatCode>
                <c:ptCount val="9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numCache>
            </c:numRef>
          </c:cat>
          <c:val>
            <c:numRef>
              <c:f>国家衛健委発表に基づく感染状況!$X$27:$X$992</c:f>
              <c:numCache>
                <c:formatCode>#,##0_);[Red]\(#,##0\)</c:formatCode>
                <c:ptCount val="9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国家衛健委発表に基づく感染状況!$W$27:$W$992</c:f>
              <c:numCache>
                <c:formatCode>m"月"d"日"</c:formatCode>
                <c:ptCount val="9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numCache>
            </c:numRef>
          </c:cat>
          <c:val>
            <c:numRef>
              <c:f>国家衛健委発表に基づく感染状況!$Y$27:$Y$992</c:f>
              <c:numCache>
                <c:formatCode>General</c:formatCode>
                <c:ptCount val="9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香港マカオ台湾の患者・海外輸入症例・無症状病原体保有者!$CP$189:$CP$990</c:f>
              <c:numCache>
                <c:formatCode>m"月"d"日"</c:formatCode>
                <c:ptCount val="8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numCache>
            </c:numRef>
          </c:cat>
          <c:val>
            <c:numRef>
              <c:f>香港マカオ台湾の患者・海外輸入症例・無症状病原体保有者!$CQ$189:$CQ$990</c:f>
              <c:numCache>
                <c:formatCode>General</c:formatCode>
                <c:ptCount val="8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香港マカオ台湾の患者・海外輸入症例・無症状病原体保有者!$CN$189:$CN$991</c:f>
              <c:numCache>
                <c:formatCode>m"月"d"日"</c:formatCode>
                <c:ptCount val="8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numCache>
            </c:numRef>
          </c:cat>
          <c:val>
            <c:numRef>
              <c:f>香港マカオ台湾の患者・海外輸入症例・無症状病原体保有者!$CO$189:$CO$991</c:f>
              <c:numCache>
                <c:formatCode>General</c:formatCode>
                <c:ptCount val="8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新疆の情況!$U$7:$U$795</c:f>
              <c:strCache>
                <c:ptCount val="78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strCache>
            </c:strRef>
          </c:cat>
          <c:val>
            <c:numRef>
              <c:f>新疆の情況!$V$7:$V$795</c:f>
              <c:numCache>
                <c:formatCode>General</c:formatCode>
                <c:ptCount val="78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新疆の情況!$U$7:$U$795</c:f>
              <c:strCache>
                <c:ptCount val="78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strCache>
            </c:strRef>
          </c:cat>
          <c:val>
            <c:numRef>
              <c:f>新疆の情況!$W$7:$W$795</c:f>
              <c:numCache>
                <c:formatCode>General</c:formatCode>
                <c:ptCount val="78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国家衛健委発表に基づく感染状況!$W$27:$W$993</c:f>
              <c:numCache>
                <c:formatCode>m"月"d"日"</c:formatCode>
                <c:ptCount val="9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numCache>
            </c:numRef>
          </c:cat>
          <c:val>
            <c:numRef>
              <c:f>国家衛健委発表に基づく感染状況!$X$27:$X$993</c:f>
              <c:numCache>
                <c:formatCode>#,##0_);[Red]\(#,##0\)</c:formatCode>
                <c:ptCount val="9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国家衛健委発表に基づく感染状況!$W$27:$W$993</c:f>
              <c:numCache>
                <c:formatCode>m"月"d"日"</c:formatCode>
                <c:ptCount val="9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numCache>
            </c:numRef>
          </c:cat>
          <c:val>
            <c:numRef>
              <c:f>国家衛健委発表に基づく感染状況!$Y$27:$Y$993</c:f>
              <c:numCache>
                <c:formatCode>General</c:formatCode>
                <c:ptCount val="9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香港マカオ台湾の患者・海外輸入症例・無症状病原体保有者!$BE$70:$BE$991</c:f>
              <c:numCache>
                <c:formatCode>m"月"d"日"</c:formatCode>
                <c:ptCount val="9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numCache>
            </c:numRef>
          </c:cat>
          <c:val>
            <c:numRef>
              <c:f>香港マカオ台湾の患者・海外輸入症例・無症状病原体保有者!$BF$70:$BF$991</c:f>
              <c:numCache>
                <c:formatCode>General</c:formatCode>
                <c:ptCount val="92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香港マカオ台湾の患者・海外輸入症例・無症状病原体保有者!$BE$70:$BE$991</c:f>
              <c:numCache>
                <c:formatCode>m"月"d"日"</c:formatCode>
                <c:ptCount val="9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numCache>
            </c:numRef>
          </c:cat>
          <c:val>
            <c:numRef>
              <c:f>香港マカオ台湾の患者・海外輸入症例・無症状病原体保有者!$BG$70:$BG$991</c:f>
              <c:numCache>
                <c:formatCode>General</c:formatCode>
                <c:ptCount val="92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香港マカオ台湾の患者・海外輸入症例・無症状病原体保有者!$BY$29:$BY$991</c:f>
              <c:numCache>
                <c:formatCode>General</c:formatCode>
                <c:ptCount val="96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香港マカオ台湾の患者・海外輸入症例・無症状病原体保有者!$BZ$29:$BZ$991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香港マカオ台湾の患者・海外輸入症例・無症状病原体保有者!$CA$29:$CA$991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香港マカオ台湾の患者・海外輸入症例・無症状病原体保有者!$CC$29:$CC$991</c:f>
              <c:numCache>
                <c:formatCode>General</c:formatCode>
                <c:ptCount val="96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香港マカオ台湾の患者・海外輸入症例・無症状病原体保有者!$CD$29:$CD$991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香港マカオ台湾の患者・海外輸入症例・無症状病原体保有者!$CE$29:$CE$991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6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香港マカオ台湾の患者・海外輸入症例・無症状病原体保有者!$CM$29:$CM$991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香港マカオ台湾の患者・海外輸入症例・無症状病原体保有者!$CJ$29:$CJ$991</c:f>
              <c:numCache>
                <c:formatCode>General</c:formatCode>
                <c:ptCount val="9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香港マカオ台湾の患者・海外輸入症例・無症状病原体保有者!$CI$29:$CI$991</c:f>
              <c:numCache>
                <c:formatCode>m"月"d"日"</c:formatCode>
                <c:ptCount val="9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numCache>
            </c:numRef>
          </c:cat>
          <c:val>
            <c:numRef>
              <c:f>香港マカオ台湾の患者・海外輸入症例・無症状病原体保有者!$CK$29:$CK$991</c:f>
              <c:numCache>
                <c:formatCode>General</c:formatCode>
                <c:ptCount val="9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香港マカオ台湾の患者・海外輸入症例・無症状病原体保有者!$CP$189:$CP$990</c:f>
              <c:numCache>
                <c:formatCode>m"月"d"日"</c:formatCode>
                <c:ptCount val="8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numCache>
            </c:numRef>
          </c:cat>
          <c:val>
            <c:numRef>
              <c:f>香港マカオ台湾の患者・海外輸入症例・無症状病原体保有者!$CQ$189:$CQ$990</c:f>
              <c:numCache>
                <c:formatCode>General</c:formatCode>
                <c:ptCount val="8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11"/>
  <sheetViews>
    <sheetView zoomScale="115" zoomScaleNormal="115" workbookViewId="0">
      <pane xSplit="2" ySplit="5" topLeftCell="C981" activePane="bottomRight" state="frozen"/>
      <selection pane="topRight" activeCell="C1" sqref="C1"/>
      <selection pane="bottomLeft" activeCell="A8" sqref="A8"/>
      <selection pane="bottomRight" activeCell="C989" sqref="C989"/>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44812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x14ac:dyDescent="0.55000000000000004">
      <c r="B989" s="201"/>
      <c r="C989" s="47"/>
      <c r="D989" s="83"/>
      <c r="E989" s="104"/>
      <c r="F989" s="56"/>
      <c r="G989" s="47"/>
      <c r="H989" s="87"/>
      <c r="I989" s="87"/>
      <c r="J989" s="47"/>
      <c r="K989" s="55"/>
      <c r="L989" s="47"/>
      <c r="M989" s="87"/>
      <c r="N989" s="47"/>
      <c r="O989" s="87"/>
      <c r="P989" s="105"/>
      <c r="Q989" s="56"/>
      <c r="R989" s="47"/>
      <c r="S989" s="110"/>
      <c r="T989" s="56"/>
      <c r="U989" s="77"/>
      <c r="W989" s="1"/>
      <c r="X989" s="113"/>
      <c r="Z989" s="114"/>
      <c r="AE989" s="1"/>
      <c r="AF989" s="259"/>
    </row>
    <row r="990" spans="2:32" x14ac:dyDescent="0.55000000000000004">
      <c r="B990" s="201"/>
      <c r="C990" s="47"/>
      <c r="D990" s="83"/>
      <c r="E990" s="104"/>
      <c r="F990" s="56"/>
      <c r="G990" s="47"/>
      <c r="H990" s="87"/>
      <c r="I990" s="87"/>
      <c r="J990" s="47"/>
      <c r="K990" s="55"/>
      <c r="L990" s="47"/>
      <c r="M990" s="87"/>
      <c r="N990" s="47"/>
      <c r="O990" s="87"/>
      <c r="P990" s="105"/>
      <c r="Q990" s="56"/>
      <c r="R990" s="47"/>
      <c r="S990" s="110"/>
      <c r="T990" s="56"/>
      <c r="U990" s="77"/>
      <c r="W990" s="1"/>
      <c r="X990" s="113"/>
      <c r="Z990" s="114"/>
      <c r="AE990" s="1"/>
      <c r="AF990" s="259"/>
    </row>
    <row r="991" spans="2:32" x14ac:dyDescent="0.55000000000000004">
      <c r="B991" s="201"/>
      <c r="C991" s="47"/>
      <c r="D991" s="83"/>
      <c r="E991" s="104"/>
      <c r="F991" s="56"/>
      <c r="G991" s="47"/>
      <c r="H991" s="87"/>
      <c r="I991" s="87"/>
      <c r="J991" s="47"/>
      <c r="K991" s="55"/>
      <c r="L991" s="47"/>
      <c r="M991" s="87"/>
      <c r="N991" s="47"/>
      <c r="O991" s="87"/>
      <c r="P991" s="105"/>
      <c r="Q991" s="56"/>
      <c r="R991" s="47"/>
      <c r="S991" s="110"/>
      <c r="T991" s="56"/>
      <c r="U991" s="77"/>
      <c r="W991" s="1"/>
      <c r="X991" s="113"/>
      <c r="Z991" s="114"/>
      <c r="AE991" s="1"/>
      <c r="AF991" s="259"/>
    </row>
    <row r="992" spans="2:32" ht="18.5" thickBot="1" x14ac:dyDescent="0.6">
      <c r="B992" s="65"/>
      <c r="C992" s="58"/>
      <c r="D992" s="48"/>
      <c r="E992" s="60"/>
      <c r="F992" s="59"/>
      <c r="G992" s="47"/>
      <c r="H992" s="87"/>
      <c r="I992" s="87"/>
      <c r="J992" s="58"/>
      <c r="K992" s="55"/>
      <c r="L992" s="47"/>
      <c r="M992" s="87"/>
      <c r="N992" s="47"/>
      <c r="O992" s="87"/>
      <c r="P992" s="105"/>
      <c r="Q992" s="59"/>
      <c r="R992" s="47"/>
      <c r="S992" s="59"/>
      <c r="T992" s="59"/>
      <c r="U992" s="77"/>
      <c r="W992" s="1"/>
      <c r="X992" s="113"/>
      <c r="Z992" s="114"/>
      <c r="AE992" s="1"/>
      <c r="AF992" s="259"/>
    </row>
    <row r="993" spans="2:32" ht="9.5" customHeight="1" thickBot="1" x14ac:dyDescent="0.6">
      <c r="B993" s="65"/>
      <c r="C993" s="78"/>
      <c r="D993" s="79"/>
      <c r="E993" s="81"/>
      <c r="F993" s="93"/>
      <c r="G993" s="78"/>
      <c r="H993" s="81"/>
      <c r="I993" s="81"/>
      <c r="J993" s="78"/>
      <c r="K993" s="81"/>
      <c r="L993" s="78"/>
      <c r="M993" s="81"/>
      <c r="N993" s="82"/>
      <c r="O993" s="80"/>
      <c r="P993" s="92"/>
      <c r="Q993" s="93"/>
      <c r="R993" s="112"/>
      <c r="S993" s="93"/>
      <c r="T993" s="93"/>
      <c r="U993" s="66"/>
      <c r="AF993" s="259"/>
    </row>
    <row r="994" spans="2:32" x14ac:dyDescent="0.55000000000000004">
      <c r="M994" s="262">
        <f>SUM(L845:L862)</f>
        <v>503</v>
      </c>
      <c r="AF994" s="259"/>
    </row>
    <row r="995" spans="2:32" ht="13" customHeight="1" x14ac:dyDescent="0.55000000000000004">
      <c r="E995" s="106"/>
      <c r="F995" s="107"/>
      <c r="G995" s="106" t="s">
        <v>80</v>
      </c>
      <c r="H995" s="107"/>
      <c r="I995" s="107"/>
      <c r="J995" s="107"/>
      <c r="U995" s="71"/>
      <c r="AF995" s="259"/>
    </row>
    <row r="996" spans="2:32" ht="13" customHeight="1" x14ac:dyDescent="0.55000000000000004">
      <c r="E996" s="106" t="s">
        <v>98</v>
      </c>
      <c r="F996" s="107"/>
      <c r="G996" s="274" t="s">
        <v>79</v>
      </c>
      <c r="H996" s="275"/>
      <c r="I996" s="106" t="s">
        <v>106</v>
      </c>
      <c r="J996" s="107"/>
      <c r="AF996" s="259"/>
    </row>
    <row r="997" spans="2:32" ht="13" customHeight="1" x14ac:dyDescent="0.55000000000000004">
      <c r="B997" s="119"/>
      <c r="E997" s="108" t="s">
        <v>108</v>
      </c>
      <c r="F997" s="107"/>
      <c r="G997" s="108"/>
      <c r="H997" s="108"/>
      <c r="I997" s="106" t="s">
        <v>107</v>
      </c>
      <c r="J997" s="107"/>
      <c r="AF997" s="259"/>
    </row>
    <row r="998" spans="2:32" ht="18.5" customHeight="1" x14ac:dyDescent="0.55000000000000004">
      <c r="E998" s="106" t="s">
        <v>96</v>
      </c>
      <c r="F998" s="107"/>
      <c r="G998" s="106" t="s">
        <v>97</v>
      </c>
      <c r="H998" s="107"/>
      <c r="I998" s="107"/>
      <c r="J998" s="107"/>
      <c r="AF998" s="259"/>
    </row>
    <row r="999" spans="2:32" ht="13" customHeight="1" x14ac:dyDescent="0.55000000000000004">
      <c r="E999" s="106" t="s">
        <v>98</v>
      </c>
      <c r="F999" s="107"/>
      <c r="G999" s="106" t="s">
        <v>99</v>
      </c>
      <c r="H999" s="107"/>
      <c r="I999" s="107"/>
      <c r="J999" s="107"/>
      <c r="AF999" s="259"/>
    </row>
    <row r="1000" spans="2:32" ht="13" customHeight="1" x14ac:dyDescent="0.55000000000000004">
      <c r="E1000" s="106" t="s">
        <v>98</v>
      </c>
      <c r="F1000" s="107"/>
      <c r="G1000" s="106" t="s">
        <v>100</v>
      </c>
      <c r="H1000" s="107"/>
      <c r="I1000" s="107"/>
      <c r="J1000" s="107"/>
      <c r="AF1000" s="259"/>
    </row>
    <row r="1001" spans="2:32" ht="13" customHeight="1" x14ac:dyDescent="0.55000000000000004">
      <c r="E1001" s="106" t="s">
        <v>101</v>
      </c>
      <c r="F1001" s="107"/>
      <c r="G1001" s="106" t="s">
        <v>102</v>
      </c>
      <c r="H1001" s="107"/>
      <c r="I1001" s="107"/>
      <c r="J1001" s="107"/>
      <c r="AF1001" s="259"/>
    </row>
    <row r="1002" spans="2:32" ht="13" customHeight="1" x14ac:dyDescent="0.55000000000000004">
      <c r="E1002" s="106" t="s">
        <v>103</v>
      </c>
      <c r="F1002" s="107"/>
      <c r="G1002" s="106" t="s">
        <v>104</v>
      </c>
      <c r="H1002" s="107"/>
      <c r="I1002" s="107"/>
      <c r="J1002" s="107"/>
      <c r="AF1002" s="259"/>
    </row>
    <row r="1003" spans="2:32" x14ac:dyDescent="0.55000000000000004">
      <c r="AF1003" s="259"/>
    </row>
    <row r="1004" spans="2:32" x14ac:dyDescent="0.55000000000000004">
      <c r="AF1004" s="259"/>
    </row>
    <row r="1005" spans="2:32" x14ac:dyDescent="0.55000000000000004">
      <c r="AF1005" s="259"/>
    </row>
    <row r="1006" spans="2:32" x14ac:dyDescent="0.55000000000000004">
      <c r="AF1006" s="259"/>
    </row>
    <row r="1007" spans="2:32" x14ac:dyDescent="0.55000000000000004">
      <c r="AF1007" s="259"/>
    </row>
    <row r="1008" spans="2:32" x14ac:dyDescent="0.55000000000000004">
      <c r="AF1008" s="259"/>
    </row>
    <row r="1009" spans="32:32" x14ac:dyDescent="0.55000000000000004">
      <c r="AF1009" s="259"/>
    </row>
    <row r="1010" spans="32:32" x14ac:dyDescent="0.55000000000000004">
      <c r="AF1010" s="259"/>
    </row>
    <row r="1011" spans="32:32" x14ac:dyDescent="0.55000000000000004">
      <c r="AF1011" s="259"/>
    </row>
  </sheetData>
  <mergeCells count="12">
    <mergeCell ref="G996:H99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01"/>
  <sheetViews>
    <sheetView topLeftCell="A6" zoomScaleNormal="100" workbookViewId="0">
      <pane xSplit="1" ySplit="2" topLeftCell="B975" activePane="bottomRight" state="frozen"/>
      <selection activeCell="A6" sqref="A6"/>
      <selection pane="topRight" activeCell="B6" sqref="B6"/>
      <selection pane="bottomLeft" activeCell="A8" sqref="A8"/>
      <selection pane="bottomRight" activeCell="B988" sqref="B988"/>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87"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87" si="3180">+AW961+1</f>
        <v>801</v>
      </c>
      <c r="AX962" s="216">
        <f t="shared" si="3134"/>
        <v>44786</v>
      </c>
      <c r="AY962" s="5">
        <v>0</v>
      </c>
      <c r="AZ962" s="217">
        <f t="shared" si="3135"/>
        <v>2538</v>
      </c>
      <c r="BA962" s="217">
        <f t="shared" ref="BA962:BA987" si="3181">+BA958+1</f>
        <v>448</v>
      </c>
      <c r="BB962" s="119">
        <v>0</v>
      </c>
      <c r="BC962" s="26">
        <f t="shared" si="3136"/>
        <v>1648</v>
      </c>
      <c r="BD962" s="217">
        <f t="shared" ref="BD962:BD987"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 si="4585">+B987+C986</f>
        <v>22864</v>
      </c>
      <c r="D987" s="261">
        <f t="shared" ref="D987"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 si="4587">+A987</f>
        <v>44811</v>
      </c>
      <c r="AA987" s="210">
        <f t="shared" ref="AA987" si="4588">+AF987+AL987+AR987</f>
        <v>5941114</v>
      </c>
      <c r="AB987" s="210">
        <f t="shared" ref="AB987" si="4589">+AH987+AN987+AT987</f>
        <v>91685</v>
      </c>
      <c r="AC987" s="211">
        <f t="shared" ref="AC987" si="4590">+AJ987+AP987+AV987</f>
        <v>19904</v>
      </c>
      <c r="AD987" s="170">
        <f t="shared" ref="AD987" si="4591">+AF987-AF986</f>
        <v>1335</v>
      </c>
      <c r="AE987" s="222">
        <f t="shared" ref="AE987" si="4592">+AE986+AD987</f>
        <v>394142</v>
      </c>
      <c r="AF987" s="143">
        <v>395347</v>
      </c>
      <c r="AG987" s="171">
        <f t="shared" ref="AG987" si="4593">+AH987-AH986</f>
        <v>416</v>
      </c>
      <c r="AH987" s="143">
        <v>77156</v>
      </c>
      <c r="AI987" s="171">
        <f t="shared" ref="AI987" si="4594">+AJ987-AJ986</f>
        <v>16</v>
      </c>
      <c r="AJ987" s="172">
        <v>9757</v>
      </c>
      <c r="AK987" s="173">
        <f t="shared" ref="AK987" si="4595">+AL987-AL986</f>
        <v>0</v>
      </c>
      <c r="AL987" s="143">
        <v>793</v>
      </c>
      <c r="AM987" s="173">
        <f t="shared" ref="AM987" si="4596">+AN987-AN986</f>
        <v>0</v>
      </c>
      <c r="AN987" s="143">
        <v>787</v>
      </c>
      <c r="AO987" s="171">
        <f t="shared" ref="AO987" si="4597">+AP987-AP986</f>
        <v>0</v>
      </c>
      <c r="AP987" s="174">
        <v>6</v>
      </c>
      <c r="AQ987" s="173">
        <f t="shared" ref="AQ987" si="4598">+AR987-AR986</f>
        <v>41249</v>
      </c>
      <c r="AR987" s="143">
        <v>5544974</v>
      </c>
      <c r="AS987" s="171">
        <f t="shared" ref="AS987" si="4599">+AT987-AT986</f>
        <v>0</v>
      </c>
      <c r="AT987" s="143">
        <v>13742</v>
      </c>
      <c r="AU987" s="171">
        <f t="shared" ref="AU987" si="4600">+AV987-AV986</f>
        <v>26</v>
      </c>
      <c r="AV987" s="175">
        <v>10141</v>
      </c>
      <c r="AW987" s="217">
        <f t="shared" si="3180"/>
        <v>826</v>
      </c>
      <c r="AX987" s="216">
        <f t="shared" ref="AX987" si="4601">+A987</f>
        <v>44811</v>
      </c>
      <c r="AY987" s="5">
        <v>7</v>
      </c>
      <c r="AZ987" s="217">
        <f t="shared" ref="AZ987" si="4602">+AZ986+AY987</f>
        <v>2587</v>
      </c>
      <c r="BA987" s="217">
        <f t="shared" si="3181"/>
        <v>452</v>
      </c>
      <c r="BB987" s="119">
        <v>0</v>
      </c>
      <c r="BC987" s="26">
        <f t="shared" ref="BC987" si="4603">+BC986+BB987</f>
        <v>1666</v>
      </c>
      <c r="BD987" s="217">
        <f t="shared" si="3182"/>
        <v>487</v>
      </c>
      <c r="BE987" s="209">
        <f t="shared" ref="BE987" si="4604">+Z987</f>
        <v>44811</v>
      </c>
      <c r="BF987" s="120">
        <f t="shared" ref="BF987" si="4605">+B987</f>
        <v>39</v>
      </c>
      <c r="BG987" s="120">
        <f t="shared" ref="BG987" si="4606">+BI987</f>
        <v>22864</v>
      </c>
      <c r="BH987" s="209">
        <f t="shared" ref="BH987" si="4607">+A987</f>
        <v>44811</v>
      </c>
      <c r="BI987" s="120">
        <f t="shared" ref="BI987" si="4608">+C987</f>
        <v>22864</v>
      </c>
      <c r="BJ987" s="1">
        <f t="shared" ref="BJ987" si="4609">+BE987</f>
        <v>44811</v>
      </c>
      <c r="BK987">
        <f t="shared" ref="BK987" si="4610">+BM987-BL987</f>
        <v>1093</v>
      </c>
      <c r="BL987">
        <f t="shared" ref="BL987" si="4611">+M987</f>
        <v>66</v>
      </c>
      <c r="BM987">
        <f t="shared" ref="BM987" si="4612">+L987</f>
        <v>1159</v>
      </c>
      <c r="BN987" s="1">
        <f t="shared" ref="BN987" si="4613">+BJ987</f>
        <v>44811</v>
      </c>
      <c r="BO987">
        <f t="shared" ref="BO987" si="4614">+BO983+BM987</f>
        <v>196115</v>
      </c>
      <c r="BP987">
        <f t="shared" ref="BP987" si="4615">+BP983+BL987</f>
        <v>11081</v>
      </c>
      <c r="BQ987" s="167">
        <f t="shared" ref="BQ987" si="4616">+A987</f>
        <v>44811</v>
      </c>
      <c r="BR987">
        <f t="shared" ref="BR987" si="4617">+AF987</f>
        <v>395347</v>
      </c>
      <c r="BS987">
        <f t="shared" ref="BS987" si="4618">+AH987</f>
        <v>77156</v>
      </c>
      <c r="BT987">
        <f t="shared" ref="BT987" si="4619">+AJ987</f>
        <v>9757</v>
      </c>
      <c r="BU987">
        <v>15</v>
      </c>
      <c r="BV987">
        <f t="shared" ref="BV987" si="4620">+AD987</f>
        <v>1335</v>
      </c>
      <c r="BW987">
        <f t="shared" ref="BW987" si="4621">+BW983+BV987</f>
        <v>89427</v>
      </c>
      <c r="BX987" s="167">
        <f t="shared" ref="BX987" si="4622">+A987</f>
        <v>44811</v>
      </c>
      <c r="BY987">
        <f t="shared" ref="BY987" si="4623">+AL987</f>
        <v>793</v>
      </c>
      <c r="BZ987">
        <f t="shared" ref="BZ987" si="4624">+AN987</f>
        <v>787</v>
      </c>
      <c r="CA987">
        <f t="shared" ref="CA987" si="4625">+AP987</f>
        <v>6</v>
      </c>
      <c r="CB987" s="167">
        <f t="shared" ref="CB987" si="4626">+A987</f>
        <v>44811</v>
      </c>
      <c r="CC987">
        <f t="shared" ref="CC987" si="4627">+AR987</f>
        <v>5544974</v>
      </c>
      <c r="CD987">
        <f t="shared" ref="CD987" si="4628">+AT987</f>
        <v>13742</v>
      </c>
      <c r="CE987">
        <f t="shared" ref="CE987" si="4629">+AV987</f>
        <v>10141</v>
      </c>
      <c r="CF987" s="167">
        <f t="shared" ref="CF987" si="4630">+A987</f>
        <v>44811</v>
      </c>
      <c r="CG987">
        <f t="shared" ref="CG987" si="4631">+AQ987</f>
        <v>41249</v>
      </c>
      <c r="CH987">
        <f t="shared" ref="CH987" si="4632">+AU987</f>
        <v>26</v>
      </c>
      <c r="CI987" s="167">
        <f t="shared" ref="CI987" si="4633">+A987</f>
        <v>44811</v>
      </c>
      <c r="CJ987">
        <f t="shared" ref="CJ987" si="4634">+AD987</f>
        <v>1335</v>
      </c>
      <c r="CK987">
        <f t="shared" ref="CK987" si="4635">+AG987</f>
        <v>416</v>
      </c>
      <c r="CL987" s="167">
        <f t="shared" ref="CL987" si="4636">+A987</f>
        <v>44811</v>
      </c>
      <c r="CM987">
        <f t="shared" ref="CM987" si="4637">+AI987</f>
        <v>16</v>
      </c>
      <c r="CN987" s="1">
        <f t="shared" ref="CN987" si="4638">+Z987</f>
        <v>44811</v>
      </c>
      <c r="CO987" s="253">
        <f t="shared" ref="CO987" si="4639">+AD987</f>
        <v>1335</v>
      </c>
      <c r="CP987" s="1">
        <f t="shared" ref="CP987" si="4640">+Z987</f>
        <v>44811</v>
      </c>
      <c r="CQ987" s="254">
        <f t="shared" ref="CQ987" si="4641">+AI987</f>
        <v>16</v>
      </c>
      <c r="CR987" s="167">
        <f t="shared" ref="CR987" si="4642">+A987</f>
        <v>44811</v>
      </c>
      <c r="CS987">
        <f t="shared" ref="CS987" si="4643">+AQ987</f>
        <v>41249</v>
      </c>
      <c r="CT987">
        <f t="shared" ref="CT987" si="4644">+AU987</f>
        <v>26</v>
      </c>
      <c r="CU987">
        <f t="shared" ref="CU987" si="4645">+AS987</f>
        <v>0</v>
      </c>
    </row>
    <row r="988" spans="1:99" ht="18" customHeight="1" x14ac:dyDescent="0.55000000000000004">
      <c r="A988" s="167"/>
      <c r="B988" s="219"/>
      <c r="C988" s="142"/>
      <c r="D988" s="261"/>
      <c r="E988" s="135"/>
      <c r="F988" s="135"/>
      <c r="G988" s="135"/>
      <c r="H988" s="123"/>
      <c r="I988" s="135"/>
      <c r="J988" s="123"/>
      <c r="K988" s="41"/>
      <c r="L988" s="134"/>
      <c r="M988" s="219"/>
      <c r="N988" s="123"/>
      <c r="O988" s="123"/>
      <c r="P988" s="135"/>
      <c r="Q988" s="135"/>
      <c r="R988" s="123"/>
      <c r="S988" s="123"/>
      <c r="T988" s="135"/>
      <c r="U988" s="135"/>
      <c r="V988" s="123"/>
      <c r="W988" s="41"/>
      <c r="X988" s="136"/>
      <c r="Y988" s="4"/>
      <c r="Z988" s="74"/>
      <c r="AA988" s="210"/>
      <c r="AB988" s="210"/>
      <c r="AC988" s="211"/>
      <c r="AD988" s="170"/>
      <c r="AE988" s="222"/>
      <c r="AF988" s="143"/>
      <c r="AG988" s="171"/>
      <c r="AH988" s="143"/>
      <c r="AI988" s="171"/>
      <c r="AJ988" s="172"/>
      <c r="AK988" s="173"/>
      <c r="AL988" s="143"/>
      <c r="AM988" s="222"/>
      <c r="AN988" s="143"/>
      <c r="AO988" s="171"/>
      <c r="AP988" s="174"/>
      <c r="AQ988" s="173"/>
      <c r="AR988" s="143"/>
      <c r="AS988" s="171"/>
      <c r="AT988" s="143"/>
      <c r="AU988" s="171"/>
      <c r="AV988" s="175"/>
      <c r="AW988" s="217"/>
      <c r="AX988" s="216"/>
      <c r="AY988" s="5"/>
      <c r="AZ988" s="217"/>
      <c r="BA988" s="217"/>
      <c r="BB988" s="119"/>
      <c r="BC988" s="26"/>
      <c r="BD988" s="217"/>
      <c r="BE988" s="209"/>
      <c r="BF988" s="120"/>
      <c r="BG988" s="120"/>
      <c r="BH988" s="209"/>
      <c r="BI988" s="120"/>
      <c r="BJ988" s="1"/>
      <c r="BN988" s="1"/>
      <c r="BQ988" s="167"/>
      <c r="BX988" s="167"/>
      <c r="CB988" s="167"/>
      <c r="CF988" s="216"/>
      <c r="CI988" s="167"/>
      <c r="CL988" s="167"/>
      <c r="CN988" s="1"/>
      <c r="CO988" s="253"/>
      <c r="CP988" s="1"/>
      <c r="CQ988" s="254"/>
      <c r="CR988" s="167"/>
    </row>
    <row r="989" spans="1:99" ht="18" customHeight="1" x14ac:dyDescent="0.55000000000000004">
      <c r="A989" s="167"/>
      <c r="B989" s="219"/>
      <c r="C989" s="142"/>
      <c r="D989" s="261"/>
      <c r="E989" s="135"/>
      <c r="F989" s="135"/>
      <c r="G989" s="135"/>
      <c r="H989" s="123"/>
      <c r="I989" s="135"/>
      <c r="J989" s="123"/>
      <c r="K989" s="41"/>
      <c r="L989" s="134"/>
      <c r="M989" s="219"/>
      <c r="N989" s="123"/>
      <c r="O989" s="123"/>
      <c r="P989" s="135"/>
      <c r="Q989" s="135"/>
      <c r="R989" s="123"/>
      <c r="S989" s="123"/>
      <c r="T989" s="135"/>
      <c r="U989" s="135"/>
      <c r="V989" s="123"/>
      <c r="W989" s="41"/>
      <c r="X989" s="136"/>
      <c r="Y989" s="4"/>
      <c r="Z989" s="74"/>
      <c r="AA989" s="210"/>
      <c r="AB989" s="210"/>
      <c r="AC989" s="211"/>
      <c r="AD989" s="170"/>
      <c r="AE989" s="222"/>
      <c r="AF989" s="143"/>
      <c r="AG989" s="171"/>
      <c r="AH989" s="143"/>
      <c r="AI989" s="171"/>
      <c r="AJ989" s="172"/>
      <c r="AK989" s="173"/>
      <c r="AL989" s="143"/>
      <c r="AM989" s="171"/>
      <c r="AN989" s="143"/>
      <c r="AO989" s="171"/>
      <c r="AP989" s="174"/>
      <c r="AQ989" s="173"/>
      <c r="AR989" s="143"/>
      <c r="AS989" s="171"/>
      <c r="AT989" s="143"/>
      <c r="AU989" s="171"/>
      <c r="AV989" s="175"/>
      <c r="AW989" s="217"/>
      <c r="AX989" s="216"/>
      <c r="AY989" s="5"/>
      <c r="AZ989" s="217"/>
      <c r="BA989" s="217"/>
      <c r="BB989" s="119"/>
      <c r="BC989" s="26"/>
      <c r="BD989" s="217"/>
      <c r="BE989" s="209"/>
      <c r="BF989" s="120"/>
      <c r="BG989" s="120"/>
      <c r="BH989" s="209"/>
      <c r="BI989" s="120"/>
      <c r="BJ989" s="1"/>
      <c r="BN989" s="1"/>
      <c r="BQ989" s="167"/>
      <c r="BX989" s="167"/>
      <c r="CB989" s="167"/>
      <c r="CE989">
        <f>+AV989</f>
        <v>0</v>
      </c>
      <c r="CF989" s="216"/>
      <c r="CI989" s="167"/>
      <c r="CL989" s="167"/>
      <c r="CN989" s="1"/>
      <c r="CO989" s="253"/>
      <c r="CP989" s="1"/>
      <c r="CQ989" s="254"/>
      <c r="CR989" s="167"/>
    </row>
    <row r="990" spans="1:99" ht="18" customHeight="1" x14ac:dyDescent="0.55000000000000004">
      <c r="A990" s="167"/>
      <c r="B990" s="219"/>
      <c r="C990" s="142"/>
      <c r="D990" s="142"/>
      <c r="E990" s="135"/>
      <c r="F990" s="135"/>
      <c r="G990" s="135"/>
      <c r="H990" s="123"/>
      <c r="I990" s="135"/>
      <c r="J990" s="123"/>
      <c r="K990" s="41"/>
      <c r="L990" s="134"/>
      <c r="M990" s="135"/>
      <c r="N990" s="123"/>
      <c r="O990" s="123"/>
      <c r="P990" s="135"/>
      <c r="Q990" s="135"/>
      <c r="R990" s="123"/>
      <c r="S990" s="123"/>
      <c r="T990" s="135"/>
      <c r="U990" s="135"/>
      <c r="V990" s="123"/>
      <c r="W990" s="41"/>
      <c r="X990" s="136"/>
      <c r="Y990" s="4"/>
      <c r="Z990" s="74"/>
      <c r="AA990" s="210"/>
      <c r="AB990" s="210"/>
      <c r="AC990" s="211"/>
      <c r="AD990" s="170"/>
      <c r="AE990" s="222"/>
      <c r="AF990" s="143"/>
      <c r="AG990" s="171"/>
      <c r="AH990" s="143"/>
      <c r="AI990" s="171"/>
      <c r="AJ990" s="172"/>
      <c r="AK990" s="173"/>
      <c r="AL990" s="143"/>
      <c r="AM990" s="171"/>
      <c r="AN990" s="143"/>
      <c r="AO990" s="171"/>
      <c r="AP990" s="174"/>
      <c r="AQ990" s="173"/>
      <c r="AR990" s="143"/>
      <c r="AS990" s="171"/>
      <c r="AT990" s="143"/>
      <c r="AU990" s="171"/>
      <c r="AV990" s="175"/>
      <c r="AW990" s="217"/>
      <c r="AX990" s="216"/>
      <c r="AY990" s="5"/>
      <c r="AZ990" s="217"/>
      <c r="BA990" s="217"/>
      <c r="BB990" s="119"/>
      <c r="BC990" s="26"/>
      <c r="BD990" s="217"/>
      <c r="BE990" s="209"/>
      <c r="BF990" s="120"/>
      <c r="BG990" s="120"/>
      <c r="BH990" s="209"/>
      <c r="BI990" s="120"/>
      <c r="BJ990" s="1"/>
      <c r="BN990" s="1"/>
      <c r="BQ990" s="167"/>
      <c r="BX990" s="167"/>
      <c r="CB990" s="167"/>
      <c r="CI990" s="167"/>
      <c r="CL990" s="167"/>
      <c r="CN990" s="1"/>
      <c r="CO990" s="253"/>
      <c r="CP990" s="1"/>
      <c r="CQ990" s="254"/>
      <c r="CR990" s="167"/>
    </row>
    <row r="991" spans="1:99" ht="7" customHeight="1" thickBot="1" x14ac:dyDescent="0.6">
      <c r="A991" s="65"/>
      <c r="B991" s="134"/>
      <c r="C991" s="142"/>
      <c r="D991" s="135"/>
      <c r="E991" s="135"/>
      <c r="F991" s="135"/>
      <c r="G991" s="135"/>
      <c r="H991" s="123"/>
      <c r="I991" s="135"/>
      <c r="J991" s="123"/>
      <c r="K991" s="136"/>
      <c r="L991" s="134"/>
      <c r="M991" s="135"/>
      <c r="N991" s="123"/>
      <c r="O991" s="123"/>
      <c r="P991" s="135"/>
      <c r="Q991" s="135"/>
      <c r="R991" s="123"/>
      <c r="S991" s="123"/>
      <c r="T991" s="135"/>
      <c r="U991" s="135"/>
      <c r="V991" s="123"/>
      <c r="W991" s="41"/>
      <c r="X991" s="136"/>
      <c r="Z991" s="65"/>
      <c r="AA991" s="63"/>
      <c r="AB991" s="63"/>
      <c r="AC991" s="63"/>
      <c r="AD991" s="170"/>
      <c r="AE991" s="222"/>
      <c r="AF991" s="143"/>
      <c r="AG991" s="171"/>
      <c r="AH991" s="143"/>
      <c r="AI991" s="171"/>
      <c r="AJ991" s="172"/>
      <c r="AK991" s="173"/>
      <c r="AL991" s="143"/>
      <c r="AM991" s="171"/>
      <c r="AN991" s="143"/>
      <c r="AO991" s="171"/>
      <c r="AP991" s="174"/>
      <c r="AQ991" s="173"/>
      <c r="AR991" s="143"/>
      <c r="AS991" s="171"/>
      <c r="AT991" s="143"/>
      <c r="AU991" s="171"/>
      <c r="AV991" s="175"/>
    </row>
    <row r="992" spans="1:99" x14ac:dyDescent="0.5500000000000000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AE992">
        <f>SUM(AD443:AD448)</f>
        <v>190</v>
      </c>
      <c r="AY992" s="44" t="s">
        <v>474</v>
      </c>
      <c r="BB992" s="44" t="s">
        <v>473</v>
      </c>
      <c r="BV992">
        <f>SUM(BV442:BV991)</f>
        <v>384197</v>
      </c>
    </row>
    <row r="993" spans="1:54" x14ac:dyDescent="0.55000000000000004">
      <c r="B993">
        <f>SUM(B554:B584)</f>
        <v>832</v>
      </c>
      <c r="AA993" s="263">
        <f>+AA881-AA880</f>
        <v>82409</v>
      </c>
      <c r="AE993">
        <f>SUM(AD797:AD990)</f>
        <v>315226</v>
      </c>
      <c r="AI993" s="236">
        <f>SUM(AI189:AI558)</f>
        <v>205</v>
      </c>
      <c r="AJ993">
        <f>SUM(AI797:AI990)</f>
        <v>9013</v>
      </c>
      <c r="AK993">
        <f>SUM(AK907:AK989)</f>
        <v>710</v>
      </c>
      <c r="AT993" s="44">
        <f>SUM(AU908:AU989)</f>
        <v>4920</v>
      </c>
      <c r="AU993">
        <f>SUM(AU889:AU918)</f>
        <v>4396</v>
      </c>
      <c r="AV993">
        <f>SUM(AU854:AU990)</f>
        <v>9285</v>
      </c>
      <c r="AY993" s="44">
        <f>SUM(AY359:AY413)</f>
        <v>69</v>
      </c>
      <c r="BB993" s="44">
        <f>SUM(BB374:BB413)</f>
        <v>941</v>
      </c>
    </row>
    <row r="994" spans="1:54" x14ac:dyDescent="0.55000000000000004">
      <c r="L994">
        <f>SUM(L97:L993)</f>
        <v>756710</v>
      </c>
      <c r="P994">
        <f>SUM(P97:P993)</f>
        <v>34330</v>
      </c>
      <c r="AD994">
        <f>SUM(AD188:AD194)</f>
        <v>82</v>
      </c>
      <c r="AJ994">
        <f>SUM(AI797:AI827)</f>
        <v>7081</v>
      </c>
      <c r="AV994">
        <f>SUM(AU797:AU827)</f>
        <v>0</v>
      </c>
      <c r="AY994" s="44" t="s">
        <v>685</v>
      </c>
    </row>
    <row r="995" spans="1:54" ht="15" customHeight="1" x14ac:dyDescent="0.55000000000000004">
      <c r="A995" s="119"/>
      <c r="D995">
        <f>SUM(B229:B259)</f>
        <v>435</v>
      </c>
      <c r="Z995" s="119"/>
      <c r="AA995" s="119"/>
      <c r="AB995" s="119"/>
      <c r="AC995" s="119"/>
      <c r="AJ995">
        <f>SUM(AI828:AI857)</f>
        <v>1483</v>
      </c>
      <c r="AV995">
        <f>SUM(AU828:AU857)</f>
        <v>12</v>
      </c>
      <c r="AY995" s="44">
        <f>SUM(AY581:AY991)</f>
        <v>2177</v>
      </c>
    </row>
    <row r="996" spans="1:54" x14ac:dyDescent="0.55000000000000004">
      <c r="AB996" s="44" t="s">
        <v>827</v>
      </c>
      <c r="AD996" s="44">
        <f>SUM(AD810:AD816)</f>
        <v>17671</v>
      </c>
      <c r="AH996" s="4">
        <f>SUM(AD797:AD827)</f>
        <v>206192</v>
      </c>
      <c r="AI996" s="5" t="s">
        <v>949</v>
      </c>
      <c r="AJ996" s="4">
        <f>SUM(AI797:AI827)</f>
        <v>7081</v>
      </c>
      <c r="AN996" s="227">
        <f>SUM(AK797:AK827)</f>
        <v>1</v>
      </c>
      <c r="AO996" s="231" t="s">
        <v>949</v>
      </c>
      <c r="AP996" s="227">
        <f>SUM(AO797:AO827)</f>
        <v>0</v>
      </c>
      <c r="AT996" s="26">
        <f>SUM(AQ797:AQ827)</f>
        <v>2905</v>
      </c>
      <c r="AU996" s="218" t="s">
        <v>949</v>
      </c>
      <c r="AV996" s="26">
        <f>SUM(AU797:AU827)</f>
        <v>0</v>
      </c>
    </row>
    <row r="997" spans="1:54" x14ac:dyDescent="0.55000000000000004">
      <c r="AH997" s="4">
        <f>SUM(AD828:AD857)</f>
        <v>44357</v>
      </c>
      <c r="AI997" s="5" t="s">
        <v>948</v>
      </c>
      <c r="AJ997" s="4">
        <f>SUM(AI828:AI857)</f>
        <v>1483</v>
      </c>
      <c r="AN997" s="227">
        <f>SUM(AK828:AK857)</f>
        <v>0</v>
      </c>
      <c r="AO997" s="231" t="s">
        <v>948</v>
      </c>
      <c r="AP997" s="227">
        <f>SUM(AO828:AO857)</f>
        <v>0</v>
      </c>
      <c r="AT997" s="26">
        <f>SUM(AQ828:AQ857)</f>
        <v>92489</v>
      </c>
      <c r="AU997" s="218" t="s">
        <v>948</v>
      </c>
      <c r="AV997" s="26">
        <f>SUM(AU828:AU857)</f>
        <v>12</v>
      </c>
    </row>
    <row r="998" spans="1:54" x14ac:dyDescent="0.55000000000000004">
      <c r="AH998" s="4">
        <f>SUM(AD858:AD888)</f>
        <v>1728</v>
      </c>
      <c r="AI998" s="5" t="s">
        <v>914</v>
      </c>
      <c r="AJ998" s="4">
        <f>SUM(AI858:AI888)</f>
        <v>70</v>
      </c>
      <c r="AN998" s="227">
        <f>SUM(AK858:AK888)</f>
        <v>1</v>
      </c>
      <c r="AO998" s="231" t="s">
        <v>914</v>
      </c>
      <c r="AP998" s="227">
        <f>SUM(AO858:AO888)</f>
        <v>0</v>
      </c>
      <c r="AT998" s="26">
        <f>SUM(AQ858:AQ888)</f>
        <v>1917100</v>
      </c>
      <c r="AU998" s="218" t="s">
        <v>914</v>
      </c>
      <c r="AV998" s="26">
        <f>SUM(AU858:AU888)</f>
        <v>1390</v>
      </c>
    </row>
    <row r="999" spans="1:54" x14ac:dyDescent="0.55000000000000004">
      <c r="AH999" s="4">
        <f>SUM(AD889:AD918)</f>
        <v>5667</v>
      </c>
      <c r="AI999" s="5" t="s">
        <v>947</v>
      </c>
      <c r="AJ999" s="4">
        <f>SUM(AI889:AI918)</f>
        <v>23</v>
      </c>
      <c r="AN999" s="227">
        <f>SUM(AK889:AK918)</f>
        <v>181</v>
      </c>
      <c r="AO999" s="231" t="s">
        <v>947</v>
      </c>
      <c r="AP999" s="227">
        <f>SUM(AO889:AO918)</f>
        <v>0</v>
      </c>
      <c r="AT999" s="26">
        <f>SUM(AQ889:AQ918)</f>
        <v>1734300</v>
      </c>
      <c r="AU999" s="218" t="s">
        <v>947</v>
      </c>
      <c r="AV999" s="26">
        <f>SUM(AU889:AU918)</f>
        <v>4396</v>
      </c>
    </row>
    <row r="1000" spans="1:54" x14ac:dyDescent="0.55000000000000004">
      <c r="AH1000" s="4">
        <f>SUM(AD919:AD949)</f>
        <v>17832</v>
      </c>
      <c r="AI1000" s="5" t="s">
        <v>966</v>
      </c>
      <c r="AJ1000" s="4">
        <f>SUM(AI919:AI949)</f>
        <v>102</v>
      </c>
      <c r="AN1000" s="227">
        <f>SUM(AK919:AK949)</f>
        <v>527</v>
      </c>
      <c r="AO1000" s="231" t="s">
        <v>966</v>
      </c>
      <c r="AP1000" s="227">
        <f>SUM(AO919:AO949)</f>
        <v>6</v>
      </c>
      <c r="AT1000" s="26">
        <f>SUM(AQ919:AQ949)</f>
        <v>820902</v>
      </c>
      <c r="AU1000" s="218" t="s">
        <v>966</v>
      </c>
      <c r="AV1000" s="26">
        <f>SUM(AU919:AU949)</f>
        <v>2276</v>
      </c>
    </row>
    <row r="1001" spans="1:54" x14ac:dyDescent="0.55000000000000004">
      <c r="AH1001" s="4">
        <f>SUM(AD950:AD980)</f>
        <v>29892</v>
      </c>
      <c r="AI1001" s="5" t="s">
        <v>978</v>
      </c>
      <c r="AJ1001" s="4">
        <f>SUM(AI950:AI980)</f>
        <v>187</v>
      </c>
      <c r="AN1001" s="227">
        <f>SUM(AK950:AK980)</f>
        <v>2</v>
      </c>
      <c r="AO1001" s="231" t="s">
        <v>978</v>
      </c>
      <c r="AP1001" s="227">
        <f>SUM(AO950:AO980)</f>
        <v>0</v>
      </c>
      <c r="AT1001" s="26">
        <f>SUM(AQ950:AQ980)</f>
        <v>719844</v>
      </c>
      <c r="AU1001" s="218" t="s">
        <v>978</v>
      </c>
      <c r="AV1001"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62"/>
  <sheetViews>
    <sheetView zoomScale="115" zoomScaleNormal="115" workbookViewId="0">
      <pane xSplit="3" ySplit="1" topLeftCell="D741" activePane="bottomRight" state="frozen"/>
      <selection pane="topRight" activeCell="C1" sqref="C1"/>
      <selection pane="bottomLeft" activeCell="A2" sqref="A2"/>
      <selection pane="bottomRight" activeCell="F751" sqref="F75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c r="C751" s="114"/>
      <c r="J751" s="265"/>
      <c r="AG751" s="266"/>
      <c r="AH751" s="114"/>
      <c r="AI751" s="267"/>
      <c r="AJ751" s="267"/>
      <c r="AL751" s="267"/>
    </row>
    <row r="752" spans="2:38" s="100" customFormat="1" ht="17.5" customHeight="1" x14ac:dyDescent="0.55000000000000004">
      <c r="B752" s="265"/>
      <c r="C752" s="114"/>
      <c r="J752" s="265"/>
      <c r="AG752" s="266"/>
      <c r="AH752" s="114"/>
      <c r="AI752" s="267"/>
      <c r="AJ752" s="267"/>
      <c r="AL752" s="267"/>
    </row>
    <row r="753" spans="2:39" ht="17.5" customHeight="1" x14ac:dyDescent="0.55000000000000004">
      <c r="B753" s="242"/>
      <c r="C753" s="1"/>
      <c r="E753" s="258"/>
      <c r="J753" s="242"/>
      <c r="AH753" s="1"/>
      <c r="AI753" s="243"/>
      <c r="AJ753" s="243"/>
    </row>
    <row r="754" spans="2:39" x14ac:dyDescent="0.55000000000000004">
      <c r="B754" s="219"/>
      <c r="C754" s="1"/>
      <c r="AH754" s="249">
        <v>1</v>
      </c>
    </row>
    <row r="755" spans="2:39" s="241" customFormat="1" ht="5" customHeight="1" x14ac:dyDescent="0.55000000000000004">
      <c r="B755" s="240"/>
      <c r="C755" s="239"/>
      <c r="AG755" s="4"/>
    </row>
    <row r="756" spans="2:39" ht="5.5" customHeight="1" x14ac:dyDescent="0.55000000000000004">
      <c r="B756" s="4"/>
      <c r="C756" s="1"/>
    </row>
    <row r="757" spans="2:39" x14ac:dyDescent="0.55000000000000004">
      <c r="B757">
        <f>SUM(B2:B756)</f>
        <v>20519</v>
      </c>
      <c r="C757" s="1" t="s">
        <v>348</v>
      </c>
      <c r="D757" s="26">
        <f t="shared" ref="D757:J757" si="462">SUM(D2:D756)</f>
        <v>4697</v>
      </c>
      <c r="E757" s="26">
        <f t="shared" si="462"/>
        <v>4683</v>
      </c>
      <c r="F757" s="26">
        <f t="shared" si="462"/>
        <v>1536</v>
      </c>
      <c r="G757">
        <f t="shared" si="462"/>
        <v>1027</v>
      </c>
      <c r="H757">
        <f t="shared" si="462"/>
        <v>1625</v>
      </c>
      <c r="I757" s="26">
        <f t="shared" si="462"/>
        <v>1881</v>
      </c>
      <c r="J757" s="26">
        <f t="shared" si="462"/>
        <v>5070</v>
      </c>
      <c r="K757">
        <f t="shared" ref="K757:AF757" si="463">SUM(K2:K756)</f>
        <v>880</v>
      </c>
      <c r="L757">
        <f t="shared" si="463"/>
        <v>16</v>
      </c>
      <c r="M757">
        <f t="shared" si="463"/>
        <v>106</v>
      </c>
      <c r="N757">
        <f t="shared" si="463"/>
        <v>109</v>
      </c>
      <c r="O757" s="26">
        <f t="shared" si="463"/>
        <v>479</v>
      </c>
      <c r="P757">
        <f t="shared" si="463"/>
        <v>22</v>
      </c>
      <c r="Q757">
        <f t="shared" si="463"/>
        <v>26</v>
      </c>
      <c r="R757">
        <f t="shared" si="463"/>
        <v>219</v>
      </c>
      <c r="S757">
        <f t="shared" si="463"/>
        <v>115</v>
      </c>
      <c r="T757">
        <f t="shared" si="463"/>
        <v>130</v>
      </c>
      <c r="U757">
        <f t="shared" si="463"/>
        <v>151</v>
      </c>
      <c r="V757">
        <f t="shared" si="463"/>
        <v>272</v>
      </c>
      <c r="W757">
        <f t="shared" si="463"/>
        <v>35</v>
      </c>
      <c r="X757">
        <f t="shared" si="463"/>
        <v>75</v>
      </c>
      <c r="Y757">
        <f t="shared" si="463"/>
        <v>237</v>
      </c>
      <c r="Z757">
        <f t="shared" si="463"/>
        <v>245</v>
      </c>
      <c r="AA757">
        <f t="shared" si="463"/>
        <v>1</v>
      </c>
      <c r="AB757">
        <f t="shared" si="463"/>
        <v>517</v>
      </c>
      <c r="AC757">
        <f t="shared" si="463"/>
        <v>76</v>
      </c>
      <c r="AD757">
        <f t="shared" si="463"/>
        <v>747</v>
      </c>
      <c r="AF757">
        <f t="shared" si="463"/>
        <v>610</v>
      </c>
      <c r="AM757" s="243"/>
    </row>
    <row r="758" spans="2:39" x14ac:dyDescent="0.55000000000000004">
      <c r="C758" s="1"/>
    </row>
    <row r="759" spans="2:39" ht="5" customHeight="1" x14ac:dyDescent="0.55000000000000004">
      <c r="C759" s="1"/>
    </row>
    <row r="762" spans="2:39" x14ac:dyDescent="0.55000000000000004">
      <c r="B762" s="219"/>
      <c r="K76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1" zoomScale="70" zoomScaleNormal="70" workbookViewId="0">
      <selection activeCell="W133" sqref="W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96"/>
  <sheetViews>
    <sheetView tabSelected="1" topLeftCell="A2" workbookViewId="0">
      <pane xSplit="2" ySplit="2" topLeftCell="C784" activePane="bottomRight" state="frozen"/>
      <selection activeCell="O24" sqref="O24"/>
      <selection pane="topRight" activeCell="O24" sqref="O24"/>
      <selection pane="bottomLeft" activeCell="O24" sqref="O24"/>
      <selection pane="bottomRight" activeCell="O792" sqref="O79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791" si="288">+A705+1</f>
        <v>708</v>
      </c>
      <c r="B706" s="228"/>
      <c r="C706" s="44"/>
      <c r="D706" t="s">
        <v>930</v>
      </c>
      <c r="E706">
        <v>24</v>
      </c>
      <c r="F706">
        <f t="shared" ref="F706:F791"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B792" s="228"/>
      <c r="C792" s="44"/>
      <c r="G792" s="1"/>
      <c r="H792" s="119"/>
      <c r="I792" s="227"/>
      <c r="J792" s="119"/>
      <c r="K792" s="232"/>
      <c r="L792" s="271"/>
      <c r="M792" s="4"/>
      <c r="N792" s="232"/>
      <c r="O792" s="119"/>
      <c r="P792" s="119"/>
      <c r="Q792" s="5"/>
      <c r="R792" s="248"/>
      <c r="S792" s="218"/>
      <c r="T792" s="233"/>
      <c r="U792" s="250"/>
      <c r="V792" s="4"/>
      <c r="W792" s="26"/>
      <c r="X792" s="233"/>
      <c r="Y792" s="4"/>
      <c r="Z792" s="230"/>
    </row>
    <row r="793" spans="1:26" ht="24" customHeight="1" x14ac:dyDescent="0.55000000000000004">
      <c r="B793" s="228"/>
      <c r="C793" s="44"/>
      <c r="G793" s="1"/>
      <c r="H793" s="119"/>
      <c r="I793" s="227"/>
      <c r="J793" s="119"/>
      <c r="K793" s="232"/>
      <c r="L793" s="271"/>
      <c r="M793" s="4"/>
      <c r="N793" s="232"/>
      <c r="O793" s="119"/>
      <c r="P793" s="119"/>
      <c r="Q793" s="5"/>
      <c r="R793" s="248"/>
      <c r="S793" s="218"/>
      <c r="T793" s="233"/>
      <c r="U793" s="250"/>
      <c r="V793" s="4"/>
      <c r="W793" s="26"/>
      <c r="X793" s="233"/>
      <c r="Y793" s="4"/>
      <c r="Z793" s="230"/>
    </row>
    <row r="794" spans="1:26" ht="24" customHeight="1" x14ac:dyDescent="0.55000000000000004">
      <c r="B794" s="228"/>
      <c r="C794" s="44"/>
      <c r="G794" s="1"/>
      <c r="H794" s="119"/>
      <c r="I794" s="227"/>
      <c r="J794" s="119"/>
      <c r="K794" s="232"/>
      <c r="L794" s="271"/>
      <c r="M794" s="4"/>
      <c r="N794" s="232"/>
      <c r="O794" s="119"/>
      <c r="P794" s="119"/>
      <c r="Q794" s="5"/>
      <c r="R794" s="248"/>
      <c r="S794" s="218"/>
      <c r="T794" s="233"/>
      <c r="U794" s="250"/>
      <c r="V794" s="4"/>
      <c r="W794" s="26"/>
      <c r="X794" s="233"/>
      <c r="Y794" s="4"/>
      <c r="Z794" s="230"/>
    </row>
    <row r="795" spans="1:26" x14ac:dyDescent="0.55000000000000004">
      <c r="B795" s="228"/>
      <c r="C795" s="44"/>
      <c r="G795" s="1"/>
      <c r="H795" s="44"/>
      <c r="J795" s="44"/>
      <c r="K795" s="256"/>
      <c r="L795" s="256"/>
      <c r="N795" s="256"/>
      <c r="O795" s="44"/>
      <c r="Q795" s="34"/>
      <c r="R795" s="257"/>
      <c r="S795" s="34"/>
      <c r="T795" s="44"/>
      <c r="U795" s="1"/>
    </row>
    <row r="796"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2022-09-08T07:21:47Z</dcterms:modified>
</cp:coreProperties>
</file>