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B1FC2890-00F4-4CD1-B457-6E15111CFC8C}"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95" i="5" l="1"/>
  <c r="CT995" i="5"/>
  <c r="CS995" i="5"/>
  <c r="CR995" i="5"/>
  <c r="CQ995" i="5"/>
  <c r="CP995" i="5"/>
  <c r="CO995" i="5"/>
  <c r="CN995" i="5"/>
  <c r="CM995" i="5"/>
  <c r="CL995" i="5"/>
  <c r="CK995" i="5"/>
  <c r="CJ995" i="5"/>
  <c r="CI995" i="5"/>
  <c r="CH995" i="5"/>
  <c r="CG995" i="5"/>
  <c r="CF995" i="5"/>
  <c r="CE995" i="5"/>
  <c r="CD995" i="5"/>
  <c r="CC995" i="5"/>
  <c r="CB995" i="5"/>
  <c r="CA995" i="5"/>
  <c r="BZ995" i="5"/>
  <c r="BY995" i="5"/>
  <c r="BX995" i="5"/>
  <c r="BV995" i="5"/>
  <c r="BW995" i="5" s="1"/>
  <c r="BT995" i="5"/>
  <c r="BS995" i="5"/>
  <c r="BR995" i="5"/>
  <c r="BQ995" i="5"/>
  <c r="BM995" i="5"/>
  <c r="BK995" i="5" s="1"/>
  <c r="BL995" i="5"/>
  <c r="BP995" i="5" s="1"/>
  <c r="BI995" i="5"/>
  <c r="BH995" i="5"/>
  <c r="BG995" i="5"/>
  <c r="BF995" i="5"/>
  <c r="BE995" i="5"/>
  <c r="BJ995" i="5" s="1"/>
  <c r="BN995" i="5" s="1"/>
  <c r="BD995" i="5"/>
  <c r="BC995" i="5"/>
  <c r="BA995" i="5"/>
  <c r="AZ995" i="5"/>
  <c r="AX995" i="5"/>
  <c r="Y995" i="5"/>
  <c r="AF996" i="2"/>
  <c r="AE996" i="2"/>
  <c r="AB996" i="2"/>
  <c r="AA996" i="2"/>
  <c r="Z996" i="2"/>
  <c r="X996" i="2"/>
  <c r="W996" i="2"/>
  <c r="P996" i="2"/>
  <c r="O996" i="2"/>
  <c r="M996" i="2"/>
  <c r="K996" i="2"/>
  <c r="H996" i="2"/>
  <c r="Y996" i="2" s="1"/>
  <c r="AW994" i="5"/>
  <c r="AW995" i="5"/>
  <c r="AU995" i="5"/>
  <c r="AS995" i="5"/>
  <c r="AQ995" i="5"/>
  <c r="AO995" i="5"/>
  <c r="AM995" i="5"/>
  <c r="AK995" i="5"/>
  <c r="AI995" i="5"/>
  <c r="AG995" i="5"/>
  <c r="AD995" i="5"/>
  <c r="AE995" i="5" s="1"/>
  <c r="AC995" i="5"/>
  <c r="AB995" i="5"/>
  <c r="AA995" i="5"/>
  <c r="Z995" i="5"/>
  <c r="C995" i="5"/>
  <c r="D995" i="5" s="1"/>
  <c r="AK758" i="7"/>
  <c r="AJ758" i="7"/>
  <c r="AH758" i="7"/>
  <c r="J758" i="7"/>
  <c r="B758" i="7" s="1"/>
  <c r="AL758" i="7" s="1"/>
  <c r="AI758" i="7" s="1"/>
  <c r="Y799" i="6"/>
  <c r="Z799" i="6" s="1"/>
  <c r="V799" i="6"/>
  <c r="X799" i="6" s="1"/>
  <c r="U799" i="6"/>
  <c r="T799" i="6"/>
  <c r="S799" i="6"/>
  <c r="R799" i="6"/>
  <c r="N799" i="6"/>
  <c r="L799" i="6"/>
  <c r="K799" i="6"/>
  <c r="I799" i="6"/>
  <c r="W799" i="6" s="1"/>
  <c r="F799" i="6"/>
  <c r="A799" i="6"/>
  <c r="AF995" i="2"/>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F994" i="2"/>
  <c r="AE994" i="2"/>
  <c r="AA994" i="2"/>
  <c r="Z994" i="2"/>
  <c r="X994" i="2"/>
  <c r="W994" i="2"/>
  <c r="P994" i="2"/>
  <c r="AF993"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K992" i="5" s="1"/>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F992" i="2"/>
  <c r="AE992" i="2"/>
  <c r="AA992" i="2"/>
  <c r="Z992" i="2"/>
  <c r="X992" i="2"/>
  <c r="W992" i="2"/>
  <c r="P992" i="2"/>
  <c r="AF991"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F990" i="2"/>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F989" i="2"/>
  <c r="AE989" i="2"/>
  <c r="AA989" i="2"/>
  <c r="Z989" i="2"/>
  <c r="X989" i="2"/>
  <c r="W989" i="2"/>
  <c r="P989" i="2"/>
  <c r="AK751" i="7"/>
  <c r="AJ751" i="7"/>
  <c r="AH751" i="7"/>
  <c r="J751" i="7"/>
  <c r="B751" i="7" s="1"/>
  <c r="AL751" i="7" s="1"/>
  <c r="Y792" i="6"/>
  <c r="V792" i="6"/>
  <c r="U792" i="6"/>
  <c r="AF988" i="2"/>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7" i="2"/>
  <c r="AF980" i="2"/>
  <c r="AF981" i="2"/>
  <c r="AF982" i="2"/>
  <c r="AF983" i="2"/>
  <c r="AF984" i="2"/>
  <c r="AF985" i="2"/>
  <c r="AF986"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O995" i="5" l="1"/>
  <c r="I996" i="2"/>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7" i="7" l="1"/>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09" i="5" l="1"/>
  <c r="AP1009" i="5"/>
  <c r="AH1009" i="5"/>
  <c r="CG950" i="5"/>
  <c r="AT1009" i="5"/>
  <c r="CH950" i="5"/>
  <c r="AV1009" i="5"/>
  <c r="CM950" i="5"/>
  <c r="AJ1009"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08" i="5" l="1"/>
  <c r="AT1008" i="5"/>
  <c r="AV1008" i="5"/>
  <c r="AP1008" i="5"/>
  <c r="AJ1008" i="5"/>
  <c r="AN1008"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07" i="5"/>
  <c r="BE919" i="5"/>
  <c r="BJ919" i="5" s="1"/>
  <c r="BN919" i="5" s="1"/>
  <c r="BE921" i="5"/>
  <c r="BJ921" i="5" s="1"/>
  <c r="BN921" i="5" s="1"/>
  <c r="BK920" i="5"/>
  <c r="CG920" i="5"/>
  <c r="AP1006"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01"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01"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997"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07"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07" i="5" l="1"/>
  <c r="CQ889" i="5"/>
  <c r="AJ1007" i="5"/>
  <c r="AT1007" i="5"/>
  <c r="CK889" i="5"/>
  <c r="CS889" i="5"/>
  <c r="AU1001" i="5"/>
  <c r="CJ889" i="5"/>
  <c r="AH1007"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06" i="5" l="1"/>
  <c r="AN1005"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01"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06" i="5" l="1"/>
  <c r="AT1006" i="5"/>
  <c r="AV1006" i="5"/>
  <c r="CK858" i="5"/>
  <c r="BV858" i="5"/>
  <c r="AH1006"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0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01"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02" i="5"/>
  <c r="AE839" i="2"/>
  <c r="AA839" i="2"/>
  <c r="Z839" i="2"/>
  <c r="X839" i="2"/>
  <c r="W839" i="2"/>
  <c r="P839" i="2"/>
  <c r="O765" i="7"/>
  <c r="G765"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05"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05" i="5" l="1"/>
  <c r="AJ1005" i="5"/>
  <c r="AT1005" i="5"/>
  <c r="AV1003" i="5"/>
  <c r="AV1005" i="5"/>
  <c r="CK828" i="5"/>
  <c r="AJ1003"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04"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04" i="5" l="1"/>
  <c r="AT1004" i="5"/>
  <c r="AJ1004" i="5"/>
  <c r="AP1004" i="5"/>
  <c r="AH1004" i="5"/>
  <c r="AV1004" i="5"/>
  <c r="CK797" i="5"/>
  <c r="AJ1002" i="5"/>
  <c r="AV1002"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01" i="5"/>
  <c r="AJ1001"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I445" i="7" l="1"/>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01"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03" i="5"/>
  <c r="AS581" i="5"/>
  <c r="CU581" i="5" s="1"/>
  <c r="AG581" i="5"/>
  <c r="CK581" i="5" s="1"/>
  <c r="X76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6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6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6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00"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00"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01" i="5"/>
  <c r="CL378" i="5" l="1"/>
  <c r="CI378" i="5"/>
  <c r="CE378" i="5"/>
  <c r="CD378" i="5"/>
  <c r="CC378" i="5"/>
  <c r="CB378" i="5"/>
  <c r="CA378" i="5"/>
  <c r="BZ378" i="5"/>
  <c r="BY378" i="5"/>
  <c r="BX378" i="5"/>
  <c r="BT378" i="5"/>
  <c r="BS378" i="5"/>
  <c r="BR378" i="5"/>
  <c r="BQ378" i="5"/>
  <c r="BL378" i="5"/>
  <c r="BM378" i="5"/>
  <c r="BH378" i="5"/>
  <c r="BF378" i="5"/>
  <c r="BB1001"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I81" i="7" l="1"/>
  <c r="BK319" i="5"/>
  <c r="CM319" i="5"/>
  <c r="CQ319" i="5"/>
  <c r="BE319" i="5"/>
  <c r="BJ319" i="5" s="1"/>
  <c r="BN319" i="5" s="1"/>
  <c r="CN319" i="5"/>
  <c r="CP319" i="5"/>
  <c r="CJ319" i="5"/>
  <c r="AI318" i="5"/>
  <c r="CQ318" i="5" s="1"/>
  <c r="AG318" i="5"/>
  <c r="CK318" i="5" s="1"/>
  <c r="Y122" i="6"/>
  <c r="V122" i="6"/>
  <c r="U122" i="6"/>
  <c r="AK80" i="7"/>
  <c r="AH80" i="7"/>
  <c r="J80" i="7"/>
  <c r="B80" i="7" s="1"/>
  <c r="AL80" i="7" s="1"/>
  <c r="AI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BK318" i="5" l="1"/>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65"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65" i="7"/>
  <c r="AD765" i="7"/>
  <c r="AB765" i="7"/>
  <c r="Y765" i="7"/>
  <c r="N765" i="7"/>
  <c r="E765"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7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03"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01"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02"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02"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994" i="5" l="1"/>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65" i="7"/>
  <c r="T765" i="7"/>
  <c r="R765" i="7"/>
  <c r="Z765" i="7"/>
  <c r="AC76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65" i="7"/>
  <c r="AK371" i="7"/>
  <c r="S765" i="7"/>
  <c r="B371" i="7"/>
  <c r="AL371" i="7" s="1"/>
  <c r="U765"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65" i="7"/>
  <c r="K765" i="7"/>
  <c r="AK392" i="7"/>
  <c r="I765"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5" i="2" l="1"/>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65" i="7"/>
  <c r="AK536" i="7"/>
  <c r="H765" i="7"/>
  <c r="AJ536" i="7"/>
  <c r="B536" i="7"/>
  <c r="AL536" i="7" s="1"/>
  <c r="L765" i="7"/>
  <c r="AB995" i="2" l="1"/>
  <c r="I995" i="2"/>
  <c r="AB994" i="2"/>
  <c r="I994" i="2"/>
  <c r="AB993" i="2"/>
  <c r="I993" i="2"/>
  <c r="AB992" i="2"/>
  <c r="I992" i="2"/>
  <c r="AB991" i="2"/>
  <c r="I991" i="2"/>
  <c r="AB990" i="2"/>
  <c r="I990" i="2"/>
  <c r="AB989" i="2"/>
  <c r="I989" i="2"/>
  <c r="AB988" i="2"/>
  <c r="I988" i="2"/>
  <c r="AB987" i="2"/>
  <c r="I987" i="2"/>
  <c r="AB986" i="2"/>
  <c r="I986" i="2"/>
  <c r="AB985" i="2"/>
  <c r="I985" i="2"/>
  <c r="AI536" i="7"/>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65" i="7"/>
  <c r="B573" i="7"/>
  <c r="AL573" i="7" s="1"/>
  <c r="AK573" i="7"/>
  <c r="B765"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s="1"/>
</calcChain>
</file>

<file path=xl/sharedStrings.xml><?xml version="1.0" encoding="utf-8"?>
<sst xmlns="http://schemas.openxmlformats.org/spreadsheetml/2006/main" count="1346" uniqueCount="979">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</sst>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国家衛健委発表に基づく感染状況!$AE$374:$AE$1000</c:f>
              <c:numCache>
                <c:formatCode>m"月"d"日"</c:formatCode>
                <c:ptCount val="62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numCache>
            </c:numRef>
          </c:cat>
          <c:val>
            <c:numRef>
              <c:f>国家衛健委発表に基づく感染状況!$AF$374:$AF$1000</c:f>
              <c:numCache>
                <c:formatCode>#,##0_);[Red]\(#,##0\)</c:formatCode>
                <c:ptCount val="62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226</c:v>
                </c:pt>
                <c:pt idx="619">
                  <c:v>242</c:v>
                </c:pt>
                <c:pt idx="620">
                  <c:v>237</c:v>
                </c:pt>
                <c:pt idx="621">
                  <c:v>167</c:v>
                </c:pt>
                <c:pt idx="622">
                  <c:v>161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香港マカオ台湾の患者・海外輸入症例・無症状病原体保有者!$CN$189:$CN$999</c:f>
              <c:numCache>
                <c:formatCode>m"月"d"日"</c:formatCode>
                <c:ptCount val="8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numCache>
            </c:numRef>
          </c:cat>
          <c:val>
            <c:numRef>
              <c:f>香港マカオ台湾の患者・海外輸入症例・無症状病原体保有者!$CO$189:$CO$999</c:f>
              <c:numCache>
                <c:formatCode>General</c:formatCode>
                <c:ptCount val="81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省市別輸入症例数変化!$C$2:$C$762</c:f>
              <c:numCache>
                <c:formatCode>m"月"d"日"</c:formatCode>
                <c:ptCount val="7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numCache>
            </c:numRef>
          </c:cat>
          <c:val>
            <c:numRef>
              <c:f>省市別輸入症例数変化!$D$2:$D$762</c:f>
              <c:numCache>
                <c:formatCode>General</c:formatCode>
                <c:ptCount val="76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省市別輸入症例数変化!$C$2:$C$762</c:f>
              <c:numCache>
                <c:formatCode>m"月"d"日"</c:formatCode>
                <c:ptCount val="7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numCache>
            </c:numRef>
          </c:cat>
          <c:val>
            <c:numRef>
              <c:f>省市別輸入症例数変化!$E$2:$E$762</c:f>
              <c:numCache>
                <c:formatCode>General</c:formatCode>
                <c:ptCount val="76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省市別輸入症例数変化!$C$2:$C$762</c:f>
              <c:numCache>
                <c:formatCode>m"月"d"日"</c:formatCode>
                <c:ptCount val="7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numCache>
            </c:numRef>
          </c:cat>
          <c:val>
            <c:numRef>
              <c:f>省市別輸入症例数変化!$F$2:$F$762</c:f>
              <c:numCache>
                <c:formatCode>General</c:formatCode>
                <c:ptCount val="76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省市別輸入症例数変化!$C$2:$C$762</c:f>
              <c:numCache>
                <c:formatCode>m"月"d"日"</c:formatCode>
                <c:ptCount val="7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numCache>
            </c:numRef>
          </c:cat>
          <c:val>
            <c:numRef>
              <c:f>省市別輸入症例数変化!$G$2:$G$762</c:f>
              <c:numCache>
                <c:formatCode>General</c:formatCode>
                <c:ptCount val="76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省市別輸入症例数変化!$C$2:$C$762</c:f>
              <c:numCache>
                <c:formatCode>m"月"d"日"</c:formatCode>
                <c:ptCount val="7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numCache>
            </c:numRef>
          </c:cat>
          <c:val>
            <c:numRef>
              <c:f>省市別輸入症例数変化!$H$2:$H$762</c:f>
              <c:numCache>
                <c:formatCode>General</c:formatCode>
                <c:ptCount val="76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省市別輸入症例数変化!$C$2:$C$762</c:f>
              <c:numCache>
                <c:formatCode>m"月"d"日"</c:formatCode>
                <c:ptCount val="7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numCache>
            </c:numRef>
          </c:cat>
          <c:val>
            <c:numRef>
              <c:f>省市別輸入症例数変化!$I$2:$I$762</c:f>
              <c:numCache>
                <c:formatCode>General</c:formatCode>
                <c:ptCount val="76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省市別輸入症例数変化!$C$2:$C$762</c:f>
              <c:numCache>
                <c:formatCode>m"月"d"日"</c:formatCode>
                <c:ptCount val="7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numCache>
            </c:numRef>
          </c:cat>
          <c:val>
            <c:numRef>
              <c:f>省市別輸入症例数変化!$J$2:$J$762</c:f>
              <c:numCache>
                <c:formatCode>0_);[Red]\(0\)</c:formatCode>
                <c:ptCount val="76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香港マカオ台湾の患者・海外輸入症例・無症状病原体保有者!$AX$169:$AX$999</c:f>
              <c:numCache>
                <c:formatCode>m"月"d"日"</c:formatCode>
                <c:ptCount val="83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numCache>
            </c:numRef>
          </c:cat>
          <c:val>
            <c:numRef>
              <c:f>香港マカオ台湾の患者・海外輸入症例・無症状病原体保有者!$AY$169:$AY$999</c:f>
              <c:numCache>
                <c:formatCode>General</c:formatCode>
                <c:ptCount val="83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香港マカオ台湾の患者・海外輸入症例・無症状病原体保有者!$AX$169:$AX$999</c:f>
              <c:numCache>
                <c:formatCode>m"月"d"日"</c:formatCode>
                <c:ptCount val="83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numCache>
            </c:numRef>
          </c:cat>
          <c:val>
            <c:numRef>
              <c:f>香港マカオ台湾の患者・海外輸入症例・無症状病原体保有者!$BB$169:$BB$999</c:f>
              <c:numCache>
                <c:formatCode>General</c:formatCode>
                <c:ptCount val="83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香港マカオ台湾の患者・海外輸入症例・無症状病原体保有者!$AX$169:$AX$999</c:f>
              <c:numCache>
                <c:formatCode>m"月"d"日"</c:formatCode>
                <c:ptCount val="83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numCache>
            </c:numRef>
          </c:cat>
          <c:val>
            <c:numRef>
              <c:f>香港マカオ台湾の患者・海外輸入症例・無症状病原体保有者!$AZ$169:$AZ$999</c:f>
              <c:numCache>
                <c:formatCode>General</c:formatCode>
                <c:ptCount val="83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香港マカオ台湾の患者・海外輸入症例・無症状病原体保有者!$AX$169:$AX$999</c:f>
              <c:numCache>
                <c:formatCode>m"月"d"日"</c:formatCode>
                <c:ptCount val="83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numCache>
            </c:numRef>
          </c:cat>
          <c:val>
            <c:numRef>
              <c:f>香港マカオ台湾の患者・海外輸入症例・無症状病原体保有者!$BC$169:$BC$999</c:f>
              <c:numCache>
                <c:formatCode>General</c:formatCode>
                <c:ptCount val="83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6917713519886675"/>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香港マカオ台湾の患者・海外輸入症例・無症状病原体保有者!$CR$485:$CR$999</c:f>
              <c:numCache>
                <c:formatCode>m"月"d"日"</c:formatCode>
                <c:ptCount val="51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numCache>
            </c:numRef>
          </c:cat>
          <c:val>
            <c:numRef>
              <c:f>香港マカオ台湾の患者・海外輸入症例・無症状病原体保有者!$CS$485:$CS$999</c:f>
              <c:numCache>
                <c:formatCode>General</c:formatCode>
                <c:ptCount val="51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香港マカオ台湾の患者・海外輸入症例・無症状病原体保有者!$CR$485:$CR$999</c:f>
              <c:numCache>
                <c:formatCode>m"月"d"日"</c:formatCode>
                <c:ptCount val="51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numCache>
            </c:numRef>
          </c:cat>
          <c:val>
            <c:numRef>
              <c:f>香港マカオ台湾の患者・海外輸入症例・無症状病原体保有者!$CT$485:$CT$999</c:f>
              <c:numCache>
                <c:formatCode>General</c:formatCode>
                <c:ptCount val="51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香港マカオ台湾の患者・海外輸入症例・無症状病原体保有者!$BJ$97:$BJ$998</c:f>
              <c:numCache>
                <c:formatCode>m"月"d"日"</c:formatCode>
                <c:ptCount val="90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numCache>
            </c:numRef>
          </c:cat>
          <c:val>
            <c:numRef>
              <c:f>香港マカオ台湾の患者・海外輸入症例・無症状病原体保有者!$BK$97:$BK$998</c:f>
              <c:numCache>
                <c:formatCode>General</c:formatCode>
                <c:ptCount val="90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香港マカオ台湾の患者・海外輸入症例・無症状病原体保有者!$BJ$97:$BJ$998</c:f>
              <c:numCache>
                <c:formatCode>m"月"d"日"</c:formatCode>
                <c:ptCount val="90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numCache>
            </c:numRef>
          </c:cat>
          <c:val>
            <c:numRef>
              <c:f>香港マカオ台湾の患者・海外輸入症例・無症状病原体保有者!$BL$97:$BL$998</c:f>
              <c:numCache>
                <c:formatCode>General</c:formatCode>
                <c:ptCount val="90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香港マカオ台湾の患者・海外輸入症例・無症状病原体保有者!$CL$29:$CL$999</c:f>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f>香港マカオ台湾の患者・海外輸入症例・無症状病原体保有者!$CM$29:$CM$999</c:f>
              <c:numCache>
                <c:formatCode>General</c:formatCode>
                <c:ptCount val="97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香港マカオ台湾の患者・海外輸入症例・無症状病原体保有者!$CI$29:$CI$999</c:f>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f>香港マカオ台湾の患者・海外輸入症例・無症状病原体保有者!$CK$29:$CK$999</c:f>
              <c:numCache>
                <c:formatCode>General</c:formatCode>
                <c:ptCount val="9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香港マカオ台湾の患者・海外輸入症例・無症状病原体保有者!$CI$29:$CI$999</c:f>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f>香港マカオ台湾の患者・海外輸入症例・無症状病原体保有者!$CJ$29:$CJ$999</c:f>
              <c:numCache>
                <c:formatCode>General</c:formatCode>
                <c:ptCount val="97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香港マカオ台湾の患者・海外輸入症例・無症状病原体保有者!$CI$29:$CI$999</c:f>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f>香港マカオ台湾の患者・海外輸入症例・無症状病原体保有者!$CK$29:$CK$999</c:f>
              <c:numCache>
                <c:formatCode>General</c:formatCode>
                <c:ptCount val="9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香港マカオ台湾の患者・海外輸入症例・無症状病原体保有者!$CI$29:$CI$999</c15:sqref>
                        </c15:formulaRef>
                      </c:ext>
                    </c:extLst>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extLst>
                      <c:ext uri="{02D57815-91ED-43cb-92C2-25804820EDAC}">
                        <c15:formulaRef>
                          <c15:sqref>香港マカオ台湾の患者・海外輸入症例・無症状病原体保有者!$CJ$29:$CJ$999</c15:sqref>
                        </c15:formulaRef>
                      </c:ext>
                    </c:extLst>
                    <c:numCache>
                      <c:formatCode>General</c:formatCode>
                      <c:ptCount val="97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国家衛健委発表に基づく感染状況!$AE$374:$AE$1000</c:f>
              <c:numCache>
                <c:formatCode>m"月"d"日"</c:formatCode>
                <c:ptCount val="62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numCache>
            </c:numRef>
          </c:cat>
          <c:val>
            <c:numRef>
              <c:f>国家衛健委発表に基づく感染状況!$AF$374:$AF$1000</c:f>
              <c:numCache>
                <c:formatCode>#,##0_);[Red]\(#,##0\)</c:formatCode>
                <c:ptCount val="62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226</c:v>
                </c:pt>
                <c:pt idx="619">
                  <c:v>242</c:v>
                </c:pt>
                <c:pt idx="620">
                  <c:v>237</c:v>
                </c:pt>
                <c:pt idx="621">
                  <c:v>167</c:v>
                </c:pt>
                <c:pt idx="622">
                  <c:v>161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省市別輸入症例数変化!$AH$2:$AH$761</c:f>
              <c:numCache>
                <c:formatCode>m"月"d"日"</c:formatCode>
                <c:ptCount val="7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numCache>
            </c:numRef>
          </c:cat>
          <c:val>
            <c:numRef>
              <c:f>省市別輸入症例数変化!$AI$2:$AI$761</c:f>
              <c:numCache>
                <c:formatCode>0_);[Red]\(0\)</c:formatCode>
                <c:ptCount val="76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省市別輸入症例数変化!$AH$2:$AH$761</c:f>
              <c:numCache>
                <c:formatCode>m"月"d"日"</c:formatCode>
                <c:ptCount val="7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numCache>
            </c:numRef>
          </c:cat>
          <c:val>
            <c:numRef>
              <c:f>省市別輸入症例数変化!$AJ$2:$AJ$761</c:f>
              <c:numCache>
                <c:formatCode>0_);[Red]\(0\)</c:formatCode>
                <c:ptCount val="76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省市別輸入症例数変化!$AH$2:$AH$761</c:f>
              <c:numCache>
                <c:formatCode>m"月"d"日"</c:formatCode>
                <c:ptCount val="7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numCache>
            </c:numRef>
          </c:cat>
          <c:val>
            <c:numRef>
              <c:f>省市別輸入症例数変化!$AK$2:$AK$761</c:f>
              <c:numCache>
                <c:formatCode>General</c:formatCode>
                <c:ptCount val="76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香港マカオ台湾の患者・海外輸入症例・無症状病原体保有者!$BQ$29:$BQ$999</c:f>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f>香港マカオ台湾の患者・海外輸入症例・無症状病原体保有者!$BR$29:$BR$999</c:f>
              <c:numCache>
                <c:formatCode>General</c:formatCode>
                <c:ptCount val="97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香港マカオ台湾の患者・海外輸入症例・無症状病原体保有者!$BQ$29:$BQ$999</c:f>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f>香港マカオ台湾の患者・海外輸入症例・無症状病原体保有者!$BS$29:$BS$999</c:f>
              <c:numCache>
                <c:formatCode>General</c:formatCode>
                <c:ptCount val="9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香港マカオ台湾の患者・海外輸入症例・無症状病原体保有者!$BQ$29:$BQ$999</c:f>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f>香港マカオ台湾の患者・海外輸入症例・無症状病原体保有者!$BT$29:$BT$999</c:f>
              <c:numCache>
                <c:formatCode>General</c:formatCode>
                <c:ptCount val="97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香港マカオ台湾の患者・海外輸入症例・無症状病原体保有者!$CP$189:$CP$998</c:f>
              <c:numCache>
                <c:formatCode>m"月"d"日"</c:formatCode>
                <c:ptCount val="8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numCache>
            </c:numRef>
          </c:cat>
          <c:val>
            <c:numRef>
              <c:f>香港マカオ台湾の患者・海外輸入症例・無症状病原体保有者!$CQ$189:$CQ$998</c:f>
              <c:numCache>
                <c:formatCode>General</c:formatCode>
                <c:ptCount val="8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香港マカオ台湾の患者・海外輸入症例・無症状病原体保有者!$CN$189:$CN$999</c:f>
              <c:numCache>
                <c:formatCode>m"月"d"日"</c:formatCode>
                <c:ptCount val="8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numCache>
            </c:numRef>
          </c:cat>
          <c:val>
            <c:numRef>
              <c:f>香港マカオ台湾の患者・海外輸入症例・無症状病原体保有者!$CO$189:$CO$999</c:f>
              <c:numCache>
                <c:formatCode>General</c:formatCode>
                <c:ptCount val="81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香港マカオ台湾の患者・海外輸入症例・無症状病原体保有者!$BJ$97:$BJ$998</c:f>
              <c:numCache>
                <c:formatCode>m"月"d"日"</c:formatCode>
                <c:ptCount val="90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numCache>
            </c:numRef>
          </c:cat>
          <c:val>
            <c:numRef>
              <c:f>香港マカオ台湾の患者・海外輸入症例・無症状病原体保有者!$BL$97:$BL$998</c:f>
              <c:numCache>
                <c:formatCode>General</c:formatCode>
                <c:ptCount val="90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香港マカオ台湾の患者・海外輸入症例・無症状病原体保有者!$BJ$97:$BJ$998</c:f>
              <c:numCache>
                <c:formatCode>m"月"d"日"</c:formatCode>
                <c:ptCount val="90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numCache>
            </c:numRef>
          </c:cat>
          <c:val>
            <c:numRef>
              <c:f>香港マカオ台湾の患者・海外輸入症例・無症状病原体保有者!$BK$97:$BK$998</c:f>
              <c:numCache>
                <c:formatCode>General</c:formatCode>
                <c:ptCount val="90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国家衛健委発表に基づく感染状況!$W$27:$W$1000</c:f>
              <c:numCache>
                <c:formatCode>m"月"d"日"</c:formatCode>
                <c:ptCount val="9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numCache>
            </c:numRef>
          </c:cat>
          <c:val>
            <c:numRef>
              <c:f>国家衛健委発表に基づく感染状況!$X$27:$X$1000</c:f>
              <c:numCache>
                <c:formatCode>#,##0_);[Red]\(#,##0\)</c:formatCode>
                <c:ptCount val="97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国家衛健委発表に基づく感染状況!$W$27:$W$1000</c:f>
              <c:numCache>
                <c:formatCode>m"月"d"日"</c:formatCode>
                <c:ptCount val="9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numCache>
            </c:numRef>
          </c:cat>
          <c:val>
            <c:numRef>
              <c:f>国家衛健委発表に基づく感染状況!$Y$27:$Y$1000</c:f>
              <c:numCache>
                <c:formatCode>General</c:formatCode>
                <c:ptCount val="97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香港マカオ台湾の患者・海外輸入症例・無症状病原体保有者!$CP$189:$CP$998</c:f>
              <c:numCache>
                <c:formatCode>m"月"d"日"</c:formatCode>
                <c:ptCount val="8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numCache>
            </c:numRef>
          </c:cat>
          <c:val>
            <c:numRef>
              <c:f>香港マカオ台湾の患者・海外輸入症例・無症状病原体保有者!$CQ$189:$CQ$998</c:f>
              <c:numCache>
                <c:formatCode>General</c:formatCode>
                <c:ptCount val="8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香港マカオ台湾の患者・海外輸入症例・無症状病原体保有者!$CN$189:$CN$999</c:f>
              <c:numCache>
                <c:formatCode>m"月"d"日"</c:formatCode>
                <c:ptCount val="8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numCache>
            </c:numRef>
          </c:cat>
          <c:val>
            <c:numRef>
              <c:f>香港マカオ台湾の患者・海外輸入症例・無症状病原体保有者!$CO$189:$CO$999</c:f>
              <c:numCache>
                <c:formatCode>General</c:formatCode>
                <c:ptCount val="81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新疆の情況!$U$7:$U$803</c:f>
              <c:strCache>
                <c:ptCount val="79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strCache>
            </c:strRef>
          </c:cat>
          <c:val>
            <c:numRef>
              <c:f>新疆の情況!$V$7:$V$803</c:f>
              <c:numCache>
                <c:formatCode>General</c:formatCode>
                <c:ptCount val="797"/>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新疆の情況!$U$7:$U$803</c:f>
              <c:strCache>
                <c:ptCount val="79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strCache>
            </c:strRef>
          </c:cat>
          <c:val>
            <c:numRef>
              <c:f>新疆の情況!$W$7:$W$803</c:f>
              <c:numCache>
                <c:formatCode>General</c:formatCode>
                <c:ptCount val="797"/>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国家衛健委発表に基づく感染状況!$W$27:$W$1001</c:f>
              <c:numCache>
                <c:formatCode>m"月"d"日"</c:formatCode>
                <c:ptCount val="9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numCache>
            </c:numRef>
          </c:cat>
          <c:val>
            <c:numRef>
              <c:f>国家衛健委発表に基づく感染状況!$X$27:$X$1001</c:f>
              <c:numCache>
                <c:formatCode>#,##0_);[Red]\(#,##0\)</c:formatCode>
                <c:ptCount val="9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国家衛健委発表に基づく感染状況!$W$27:$W$1001</c:f>
              <c:numCache>
                <c:formatCode>m"月"d"日"</c:formatCode>
                <c:ptCount val="9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numCache>
            </c:numRef>
          </c:cat>
          <c:val>
            <c:numRef>
              <c:f>国家衛健委発表に基づく感染状況!$Y$27:$Y$1001</c:f>
              <c:numCache>
                <c:formatCode>General</c:formatCode>
                <c:ptCount val="9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香港マカオ台湾の患者・海外輸入症例・無症状病原体保有者!$BE$70:$BE$999</c:f>
              <c:numCache>
                <c:formatCode>m"月"d"日"</c:formatCode>
                <c:ptCount val="93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numCache>
            </c:numRef>
          </c:cat>
          <c:val>
            <c:numRef>
              <c:f>香港マカオ台湾の患者・海外輸入症例・無症状病原体保有者!$BF$70:$BF$999</c:f>
              <c:numCache>
                <c:formatCode>General</c:formatCode>
                <c:ptCount val="93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香港マカオ台湾の患者・海外輸入症例・無症状病原体保有者!$BE$70:$BE$999</c:f>
              <c:numCache>
                <c:formatCode>m"月"d"日"</c:formatCode>
                <c:ptCount val="93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numCache>
            </c:numRef>
          </c:cat>
          <c:val>
            <c:numRef>
              <c:f>香港マカオ台湾の患者・海外輸入症例・無症状病原体保有者!$BG$70:$BG$999</c:f>
              <c:numCache>
                <c:formatCode>General</c:formatCode>
                <c:ptCount val="93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香港マカオ台湾の患者・海外輸入症例・無症状病原体保有者!$BX$29:$BX$999</c:f>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f>香港マカオ台湾の患者・海外輸入症例・無症状病原体保有者!$BY$29:$BY$999</c:f>
              <c:numCache>
                <c:formatCode>General</c:formatCode>
                <c:ptCount val="97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香港マカオ台湾の患者・海外輸入症例・無症状病原体保有者!$BX$29:$BX$999</c:f>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f>香港マカオ台湾の患者・海外輸入症例・無症状病原体保有者!$BZ$29:$BZ$999</c:f>
              <c:numCache>
                <c:formatCode>General</c:formatCode>
                <c:ptCount val="9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香港マカオ台湾の患者・海外輸入症例・無症状病原体保有者!$BX$29:$BX$999</c:f>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f>香港マカオ台湾の患者・海外輸入症例・無症状病原体保有者!$CA$29:$CA$999</c:f>
              <c:numCache>
                <c:formatCode>General</c:formatCode>
                <c:ptCount val="9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香港マカオ台湾の患者・海外輸入症例・無症状病原体保有者!$CB$29:$CB$999</c:f>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f>香港マカオ台湾の患者・海外輸入症例・無症状病原体保有者!$CC$29:$CC$999</c:f>
              <c:numCache>
                <c:formatCode>General</c:formatCode>
                <c:ptCount val="97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香港マカオ台湾の患者・海外輸入症例・無症状病原体保有者!$CB$29:$CB$999</c:f>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f>香港マカオ台湾の患者・海外輸入症例・無症状病原体保有者!$CD$29:$CD$999</c:f>
              <c:numCache>
                <c:formatCode>General</c:formatCode>
                <c:ptCount val="9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香港マカオ台湾の患者・海外輸入症例・無症状病原体保有者!$CB$29:$CB$999</c:f>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f>香港マカオ台湾の患者・海外輸入症例・無症状病原体保有者!$CE$29:$CE$999</c:f>
              <c:numCache>
                <c:formatCode>General</c:formatCode>
                <c:ptCount val="9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8">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6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香港マカオ台湾の患者・海外輸入症例・無症状病原体保有者!$CL$29:$CL$999</c:f>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f>香港マカオ台湾の患者・海外輸入症例・無症状病原体保有者!$CM$29:$CM$999</c:f>
              <c:numCache>
                <c:formatCode>General</c:formatCode>
                <c:ptCount val="97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香港マカオ台湾の患者・海外輸入症例・無症状病原体保有者!$CI$29:$CI$999</c:f>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f>香港マカオ台湾の患者・海外輸入症例・無症状病原体保有者!$CJ$29:$CJ$999</c:f>
              <c:numCache>
                <c:formatCode>General</c:formatCode>
                <c:ptCount val="97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香港マカオ台湾の患者・海外輸入症例・無症状病原体保有者!$CI$29:$CI$999</c:f>
              <c:numCache>
                <c:formatCode>m"月"d"日"</c:formatCode>
                <c:ptCount val="9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numCache>
            </c:numRef>
          </c:cat>
          <c:val>
            <c:numRef>
              <c:f>香港マカオ台湾の患者・海外輸入症例・無症状病原体保有者!$CK$29:$CK$999</c:f>
              <c:numCache>
                <c:formatCode>General</c:formatCode>
                <c:ptCount val="9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香港マカオ台湾の患者・海外輸入症例・無症状病原体保有者!$CP$189:$CP$998</c:f>
              <c:numCache>
                <c:formatCode>m"月"d"日"</c:formatCode>
                <c:ptCount val="8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numCache>
            </c:numRef>
          </c:cat>
          <c:val>
            <c:numRef>
              <c:f>香港マカオ台湾の患者・海外輸入症例・無症状病原体保有者!$CQ$189:$CQ$998</c:f>
              <c:numCache>
                <c:formatCode>General</c:formatCode>
                <c:ptCount val="8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19"/>
  <sheetViews>
    <sheetView zoomScale="115" zoomScaleNormal="115" workbookViewId="0">
      <pane xSplit="2" ySplit="5" topLeftCell="C986" activePane="bottomRight" state="frozen"/>
      <selection pane="topRight" activeCell="C1" sqref="C1"/>
      <selection pane="bottomLeft" activeCell="A8" sqref="A8"/>
      <selection pane="bottomRight" activeCell="B996" sqref="B995:H996"/>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44820</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+G992-香港マカオ台湾の患者・海外輸入症例・無症状病原体保有者!B996</f>
        <v>226</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+G993-香港マカオ台湾の患者・海外輸入症例・無症状病原体保有者!B997</f>
        <v>242</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+G994-香港マカオ台湾の患者・海外輸入症例・無症状病原体保有者!B998</f>
        <v>237</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+G995-香港マカオ台湾の患者・海外輸入症例・無症状病原体保有者!B999</f>
        <v>167</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+G996-香港マカオ台湾の患者・海外輸入症例・無症状病原体保有者!B1000</f>
        <v>161</v>
      </c>
    </row>
    <row r="997" spans="2:32" x14ac:dyDescent="0.55000000000000004">
      <c r="B997" s="201"/>
      <c r="C997" s="47"/>
      <c r="D997" s="83"/>
      <c r="E997" s="104"/>
      <c r="F997" s="56"/>
      <c r="G997" s="47"/>
      <c r="H997" s="87"/>
      <c r="I997" s="87"/>
      <c r="J997" s="47"/>
      <c r="K997" s="55"/>
      <c r="L997" s="47"/>
      <c r="M997" s="87"/>
      <c r="N997" s="47"/>
      <c r="O997" s="87"/>
      <c r="P997" s="105"/>
      <c r="Q997" s="56"/>
      <c r="R997" s="47"/>
      <c r="S997" s="110"/>
      <c r="T997" s="56"/>
      <c r="U997" s="77"/>
      <c r="W997" s="1"/>
      <c r="X997" s="113"/>
      <c r="Z997" s="114"/>
      <c r="AE997" s="1"/>
      <c r="AF997" s="259"/>
    </row>
    <row r="998" spans="2:32" x14ac:dyDescent="0.55000000000000004">
      <c r="B998" s="201"/>
      <c r="C998" s="47"/>
      <c r="D998" s="83"/>
      <c r="E998" s="104"/>
      <c r="F998" s="56"/>
      <c r="G998" s="47"/>
      <c r="H998" s="87"/>
      <c r="I998" s="87"/>
      <c r="J998" s="47"/>
      <c r="K998" s="55"/>
      <c r="L998" s="47"/>
      <c r="M998" s="87"/>
      <c r="N998" s="47"/>
      <c r="O998" s="87"/>
      <c r="P998" s="105"/>
      <c r="Q998" s="56"/>
      <c r="R998" s="47"/>
      <c r="S998" s="110"/>
      <c r="T998" s="56"/>
      <c r="U998" s="77"/>
      <c r="W998" s="1"/>
      <c r="X998" s="113"/>
      <c r="Z998" s="114"/>
      <c r="AE998" s="1"/>
      <c r="AF998" s="259"/>
    </row>
    <row r="999" spans="2:32" x14ac:dyDescent="0.55000000000000004">
      <c r="B999" s="201"/>
      <c r="C999" s="47"/>
      <c r="D999" s="83"/>
      <c r="E999" s="104"/>
      <c r="F999" s="56"/>
      <c r="G999" s="47"/>
      <c r="H999" s="87"/>
      <c r="I999" s="87"/>
      <c r="J999" s="47"/>
      <c r="K999" s="55"/>
      <c r="L999" s="47"/>
      <c r="M999" s="87"/>
      <c r="N999" s="47"/>
      <c r="O999" s="87"/>
      <c r="P999" s="105"/>
      <c r="Q999" s="56"/>
      <c r="R999" s="47"/>
      <c r="S999" s="110"/>
      <c r="T999" s="56"/>
      <c r="U999" s="77"/>
      <c r="W999" s="1"/>
      <c r="X999" s="113"/>
      <c r="Z999" s="114"/>
      <c r="AE999" s="1"/>
      <c r="AF999" s="259"/>
    </row>
    <row r="1000" spans="2:32" ht="18.5" thickBot="1" x14ac:dyDescent="0.6">
      <c r="B1000" s="65"/>
      <c r="C1000" s="58"/>
      <c r="D1000" s="48"/>
      <c r="E1000" s="60"/>
      <c r="F1000" s="59"/>
      <c r="G1000" s="47"/>
      <c r="H1000" s="87"/>
      <c r="I1000" s="87"/>
      <c r="J1000" s="58"/>
      <c r="K1000" s="55"/>
      <c r="L1000" s="47"/>
      <c r="M1000" s="87"/>
      <c r="N1000" s="47"/>
      <c r="O1000" s="87"/>
      <c r="P1000" s="105"/>
      <c r="Q1000" s="59"/>
      <c r="R1000" s="47"/>
      <c r="S1000" s="59"/>
      <c r="T1000" s="59"/>
      <c r="U1000" s="77"/>
      <c r="W1000" s="1"/>
      <c r="X1000" s="113"/>
      <c r="Z1000" s="114"/>
      <c r="AE1000" s="1"/>
      <c r="AF1000" s="259"/>
    </row>
    <row r="1001" spans="2:32" ht="9.5" customHeight="1" thickBot="1" x14ac:dyDescent="0.6">
      <c r="B1001" s="65"/>
      <c r="C1001" s="78"/>
      <c r="D1001" s="79"/>
      <c r="E1001" s="81"/>
      <c r="F1001" s="93"/>
      <c r="G1001" s="78"/>
      <c r="H1001" s="81"/>
      <c r="I1001" s="81"/>
      <c r="J1001" s="78"/>
      <c r="K1001" s="81"/>
      <c r="L1001" s="78"/>
      <c r="M1001" s="81"/>
      <c r="N1001" s="82"/>
      <c r="O1001" s="80"/>
      <c r="P1001" s="92"/>
      <c r="Q1001" s="93"/>
      <c r="R1001" s="112"/>
      <c r="S1001" s="93"/>
      <c r="T1001" s="93"/>
      <c r="U1001" s="66"/>
      <c r="AF1001" s="259"/>
    </row>
    <row r="1002" spans="2:32" x14ac:dyDescent="0.55000000000000004">
      <c r="M1002" s="262">
        <f>SUM(L845:L862)</f>
        <v>503</v>
      </c>
      <c r="AF1002" s="259"/>
    </row>
    <row r="1003" spans="2:32" ht="13" customHeight="1" x14ac:dyDescent="0.55000000000000004">
      <c r="E1003" s="106"/>
      <c r="F1003" s="107"/>
      <c r="G1003" s="106" t="s">
        <v>80</v>
      </c>
      <c r="H1003" s="107"/>
      <c r="I1003" s="107"/>
      <c r="J1003" s="107"/>
      <c r="U1003" s="71"/>
      <c r="AF1003" s="259"/>
    </row>
    <row r="1004" spans="2:32" ht="13" customHeight="1" x14ac:dyDescent="0.55000000000000004">
      <c r="E1004" s="106" t="s">
        <v>98</v>
      </c>
      <c r="F1004" s="107"/>
      <c r="G1004" s="274" t="s">
        <v>79</v>
      </c>
      <c r="H1004" s="275"/>
      <c r="I1004" s="106" t="s">
        <v>106</v>
      </c>
      <c r="J1004" s="107"/>
      <c r="AF1004" s="259"/>
    </row>
    <row r="1005" spans="2:32" ht="13" customHeight="1" x14ac:dyDescent="0.55000000000000004">
      <c r="B1005" s="119"/>
      <c r="E1005" s="108" t="s">
        <v>108</v>
      </c>
      <c r="F1005" s="107"/>
      <c r="G1005" s="108"/>
      <c r="H1005" s="108"/>
      <c r="I1005" s="106" t="s">
        <v>107</v>
      </c>
      <c r="J1005" s="107"/>
      <c r="AF1005" s="259"/>
    </row>
    <row r="1006" spans="2:32" ht="18.5" customHeight="1" x14ac:dyDescent="0.55000000000000004">
      <c r="E1006" s="106" t="s">
        <v>96</v>
      </c>
      <c r="F1006" s="107"/>
      <c r="G1006" s="106" t="s">
        <v>97</v>
      </c>
      <c r="H1006" s="107"/>
      <c r="I1006" s="107"/>
      <c r="J1006" s="107"/>
      <c r="AF1006" s="259"/>
    </row>
    <row r="1007" spans="2:32" ht="13" customHeight="1" x14ac:dyDescent="0.55000000000000004">
      <c r="E1007" s="106" t="s">
        <v>98</v>
      </c>
      <c r="F1007" s="107"/>
      <c r="G1007" s="106" t="s">
        <v>99</v>
      </c>
      <c r="H1007" s="107"/>
      <c r="I1007" s="107"/>
      <c r="J1007" s="107"/>
      <c r="AF1007" s="259"/>
    </row>
    <row r="1008" spans="2:32" ht="13" customHeight="1" x14ac:dyDescent="0.55000000000000004">
      <c r="E1008" s="106" t="s">
        <v>98</v>
      </c>
      <c r="F1008" s="107"/>
      <c r="G1008" s="106" t="s">
        <v>100</v>
      </c>
      <c r="H1008" s="107"/>
      <c r="I1008" s="107"/>
      <c r="J1008" s="107"/>
      <c r="AF1008" s="259"/>
    </row>
    <row r="1009" spans="5:32" ht="13" customHeight="1" x14ac:dyDescent="0.55000000000000004">
      <c r="E1009" s="106" t="s">
        <v>101</v>
      </c>
      <c r="F1009" s="107"/>
      <c r="G1009" s="106" t="s">
        <v>102</v>
      </c>
      <c r="H1009" s="107"/>
      <c r="I1009" s="107"/>
      <c r="J1009" s="107"/>
      <c r="AF1009" s="259"/>
    </row>
    <row r="1010" spans="5:32" ht="13" customHeight="1" x14ac:dyDescent="0.55000000000000004">
      <c r="E1010" s="106" t="s">
        <v>103</v>
      </c>
      <c r="F1010" s="107"/>
      <c r="G1010" s="106" t="s">
        <v>104</v>
      </c>
      <c r="H1010" s="107"/>
      <c r="I1010" s="107"/>
      <c r="J1010" s="107"/>
      <c r="AF1010" s="259"/>
    </row>
    <row r="1011" spans="5:32" x14ac:dyDescent="0.55000000000000004">
      <c r="AF1011" s="259"/>
    </row>
    <row r="1012" spans="5:32" x14ac:dyDescent="0.55000000000000004">
      <c r="AF1012" s="259"/>
    </row>
    <row r="1013" spans="5:32" x14ac:dyDescent="0.55000000000000004">
      <c r="AF1013" s="259"/>
    </row>
    <row r="1014" spans="5:32" x14ac:dyDescent="0.55000000000000004">
      <c r="AF1014" s="259"/>
    </row>
    <row r="1015" spans="5:32" x14ac:dyDescent="0.55000000000000004">
      <c r="AF1015" s="259"/>
    </row>
    <row r="1016" spans="5:32" x14ac:dyDescent="0.55000000000000004">
      <c r="AF1016" s="259"/>
    </row>
    <row r="1017" spans="5:32" x14ac:dyDescent="0.55000000000000004">
      <c r="AF1017" s="259"/>
    </row>
    <row r="1018" spans="5:32" x14ac:dyDescent="0.55000000000000004">
      <c r="AF1018" s="259"/>
    </row>
    <row r="1019" spans="5:32" x14ac:dyDescent="0.55000000000000004">
      <c r="AF1019" s="259"/>
    </row>
  </sheetData>
  <mergeCells count="12">
    <mergeCell ref="G1004:H100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09"/>
  <sheetViews>
    <sheetView topLeftCell="A6" zoomScaleNormal="100" workbookViewId="0">
      <pane xSplit="1" ySplit="2" topLeftCell="AA985" activePane="bottomRight" state="frozen"/>
      <selection activeCell="A6" sqref="A6"/>
      <selection pane="topRight" activeCell="B6" sqref="B6"/>
      <selection pane="bottomLeft" activeCell="A8" sqref="A8"/>
      <selection pane="bottomRight" activeCell="A995" sqref="A995:E995"/>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995"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995" si="3180">+AW961+1</f>
        <v>801</v>
      </c>
      <c r="AX962" s="216">
        <f t="shared" si="3134"/>
        <v>44786</v>
      </c>
      <c r="AY962" s="5">
        <v>0</v>
      </c>
      <c r="AZ962" s="217">
        <f t="shared" si="3135"/>
        <v>2538</v>
      </c>
      <c r="BA962" s="217">
        <f t="shared" ref="BA962:BA995" si="3181">+BA958+1</f>
        <v>448</v>
      </c>
      <c r="BB962" s="119">
        <v>0</v>
      </c>
      <c r="BC962" s="26">
        <f t="shared" si="3136"/>
        <v>1648</v>
      </c>
      <c r="BD962" s="217">
        <f t="shared" ref="BD962:BD995"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BF995" si="4971">+B994</f>
        <v>41</v>
      </c>
      <c r="BG994" s="120">
        <f t="shared" ref="BG994" si="4972">+BI994</f>
        <v>23210</v>
      </c>
      <c r="BH994" s="209">
        <f t="shared" ref="BH994" si="4973">+A994</f>
        <v>44818</v>
      </c>
      <c r="BI994" s="120">
        <f t="shared" ref="BI994" si="4974">+C994</f>
        <v>23210</v>
      </c>
      <c r="BJ994" s="1">
        <f t="shared" ref="BJ994" si="4975">+BE994</f>
        <v>44818</v>
      </c>
      <c r="BK994">
        <f t="shared" ref="BK994:BK995" si="4976">+BM994-BL994</f>
        <v>823</v>
      </c>
      <c r="BL994">
        <f t="shared" ref="BL994:BL995" si="4977">+M994</f>
        <v>93</v>
      </c>
      <c r="BM994">
        <f t="shared" ref="BM994:BM995" si="4978">+L994</f>
        <v>916</v>
      </c>
      <c r="BN994" s="1">
        <f t="shared" ref="BN994" si="4979">+BJ994</f>
        <v>44818</v>
      </c>
      <c r="BO994">
        <f t="shared" ref="BO994" si="4980">+BO990+BM994</f>
        <v>195248</v>
      </c>
      <c r="BP994">
        <f t="shared" ref="BP994" si="4981">+BP990+BL994</f>
        <v>11284</v>
      </c>
      <c r="BQ994" s="167">
        <f t="shared" ref="BQ994" si="4982">+A994</f>
        <v>44818</v>
      </c>
      <c r="BR994">
        <f t="shared" ref="BR994:BR995" si="4983">+AF994</f>
        <v>402928</v>
      </c>
      <c r="BS994">
        <f t="shared" ref="BS994:BS995" si="4984">+AH994</f>
        <v>79426</v>
      </c>
      <c r="BT994">
        <f t="shared" ref="BT994:BT995"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CC995" si="4993">+AR994</f>
        <v>5804343</v>
      </c>
      <c r="CD994">
        <f t="shared" ref="CD994" si="4994">+AT994</f>
        <v>13742</v>
      </c>
      <c r="CE994">
        <f t="shared" ref="CE994:CE995"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c r="B996" s="219"/>
      <c r="C996" s="142"/>
      <c r="D996" s="261"/>
      <c r="E996" s="135"/>
      <c r="F996" s="135"/>
      <c r="G996" s="135"/>
      <c r="H996" s="123"/>
      <c r="I996" s="135"/>
      <c r="J996" s="123"/>
      <c r="K996" s="41"/>
      <c r="L996" s="134"/>
      <c r="M996" s="219"/>
      <c r="N996" s="123"/>
      <c r="O996" s="123"/>
      <c r="P996" s="135"/>
      <c r="Q996" s="135"/>
      <c r="R996" s="123"/>
      <c r="S996" s="123"/>
      <c r="T996" s="135"/>
      <c r="U996" s="135"/>
      <c r="V996" s="123"/>
      <c r="W996" s="41"/>
      <c r="X996" s="136"/>
      <c r="Y996" s="4"/>
      <c r="Z996" s="74"/>
      <c r="AA996" s="210"/>
      <c r="AB996" s="210"/>
      <c r="AC996" s="211"/>
      <c r="AD996" s="170"/>
      <c r="AE996" s="222"/>
      <c r="AF996" s="143"/>
      <c r="AG996" s="171"/>
      <c r="AH996" s="143"/>
      <c r="AI996" s="171"/>
      <c r="AJ996" s="172"/>
      <c r="AK996" s="173"/>
      <c r="AL996" s="143"/>
      <c r="AM996" s="222"/>
      <c r="AN996" s="143"/>
      <c r="AO996" s="171"/>
      <c r="AP996" s="174"/>
      <c r="AQ996" s="173"/>
      <c r="AR996" s="143"/>
      <c r="AS996" s="171"/>
      <c r="AT996" s="143"/>
      <c r="AU996" s="171"/>
      <c r="AV996" s="175"/>
      <c r="AW996" s="217"/>
      <c r="AX996" s="216"/>
      <c r="AY996" s="5"/>
      <c r="AZ996" s="217"/>
      <c r="BA996" s="217"/>
      <c r="BB996" s="119"/>
      <c r="BC996" s="26"/>
      <c r="BD996" s="217"/>
      <c r="BE996" s="209"/>
      <c r="BF996" s="120"/>
      <c r="BG996" s="120"/>
      <c r="BH996" s="209"/>
      <c r="BI996" s="120"/>
      <c r="BJ996" s="1"/>
      <c r="BN996" s="1"/>
      <c r="BQ996" s="167"/>
      <c r="BX996" s="167"/>
      <c r="CB996" s="167"/>
      <c r="CF996" s="216"/>
      <c r="CI996" s="167"/>
      <c r="CL996" s="167"/>
      <c r="CN996" s="1"/>
      <c r="CO996" s="253"/>
      <c r="CP996" s="1"/>
      <c r="CQ996" s="254"/>
      <c r="CR996" s="167"/>
    </row>
    <row r="997" spans="1:99" ht="18" customHeight="1" x14ac:dyDescent="0.55000000000000004">
      <c r="A997" s="167"/>
      <c r="B997" s="219"/>
      <c r="C997" s="142"/>
      <c r="D997" s="261"/>
      <c r="E997" s="135"/>
      <c r="F997" s="135"/>
      <c r="G997" s="135"/>
      <c r="H997" s="123"/>
      <c r="I997" s="135"/>
      <c r="J997" s="123"/>
      <c r="K997" s="41"/>
      <c r="L997" s="134"/>
      <c r="M997" s="219"/>
      <c r="N997" s="123"/>
      <c r="O997" s="123"/>
      <c r="P997" s="135"/>
      <c r="Q997" s="135"/>
      <c r="R997" s="123"/>
      <c r="S997" s="123"/>
      <c r="T997" s="135"/>
      <c r="U997" s="135"/>
      <c r="V997" s="123"/>
      <c r="W997" s="41"/>
      <c r="X997" s="136"/>
      <c r="Y997" s="4"/>
      <c r="Z997" s="74"/>
      <c r="AA997" s="210"/>
      <c r="AB997" s="210"/>
      <c r="AC997" s="211"/>
      <c r="AD997" s="170"/>
      <c r="AE997" s="222"/>
      <c r="AF997" s="143"/>
      <c r="AG997" s="171"/>
      <c r="AH997" s="143"/>
      <c r="AI997" s="171"/>
      <c r="AJ997" s="172"/>
      <c r="AK997" s="173"/>
      <c r="AL997" s="143"/>
      <c r="AM997" s="171"/>
      <c r="AN997" s="143"/>
      <c r="AO997" s="171"/>
      <c r="AP997" s="174"/>
      <c r="AQ997" s="173"/>
      <c r="AR997" s="143"/>
      <c r="AS997" s="171"/>
      <c r="AT997" s="143"/>
      <c r="AU997" s="171"/>
      <c r="AV997" s="175"/>
      <c r="AW997" s="217"/>
      <c r="AX997" s="216"/>
      <c r="AY997" s="5"/>
      <c r="AZ997" s="217"/>
      <c r="BA997" s="217"/>
      <c r="BB997" s="119"/>
      <c r="BC997" s="26"/>
      <c r="BD997" s="217"/>
      <c r="BE997" s="209"/>
      <c r="BF997" s="120"/>
      <c r="BG997" s="120"/>
      <c r="BH997" s="209"/>
      <c r="BI997" s="120"/>
      <c r="BJ997" s="1"/>
      <c r="BN997" s="1"/>
      <c r="BQ997" s="167"/>
      <c r="BX997" s="167"/>
      <c r="CB997" s="167"/>
      <c r="CE997">
        <f>+AV997</f>
        <v>0</v>
      </c>
      <c r="CF997" s="216"/>
      <c r="CI997" s="167"/>
      <c r="CL997" s="167"/>
      <c r="CN997" s="1"/>
      <c r="CO997" s="253"/>
      <c r="CP997" s="1"/>
      <c r="CQ997" s="254"/>
      <c r="CR997" s="167"/>
    </row>
    <row r="998" spans="1:99" ht="18" customHeight="1" x14ac:dyDescent="0.55000000000000004">
      <c r="A998" s="167"/>
      <c r="B998" s="219"/>
      <c r="C998" s="142"/>
      <c r="D998" s="142"/>
      <c r="E998" s="135"/>
      <c r="F998" s="135"/>
      <c r="G998" s="135"/>
      <c r="H998" s="123"/>
      <c r="I998" s="135"/>
      <c r="J998" s="123"/>
      <c r="K998" s="41"/>
      <c r="L998" s="134"/>
      <c r="M998" s="135"/>
      <c r="N998" s="123"/>
      <c r="O998" s="123"/>
      <c r="P998" s="135"/>
      <c r="Q998" s="135"/>
      <c r="R998" s="123"/>
      <c r="S998" s="123"/>
      <c r="T998" s="135"/>
      <c r="U998" s="135"/>
      <c r="V998" s="123"/>
      <c r="W998" s="41"/>
      <c r="X998" s="136"/>
      <c r="Y998" s="4"/>
      <c r="Z998" s="74"/>
      <c r="AA998" s="210"/>
      <c r="AB998" s="210"/>
      <c r="AC998" s="211"/>
      <c r="AD998" s="170"/>
      <c r="AE998" s="222"/>
      <c r="AF998" s="143"/>
      <c r="AG998" s="171"/>
      <c r="AH998" s="143"/>
      <c r="AI998" s="171"/>
      <c r="AJ998" s="172"/>
      <c r="AK998" s="173"/>
      <c r="AL998" s="143"/>
      <c r="AM998" s="171"/>
      <c r="AN998" s="143"/>
      <c r="AO998" s="171"/>
      <c r="AP998" s="174"/>
      <c r="AQ998" s="173"/>
      <c r="AR998" s="143"/>
      <c r="AS998" s="171"/>
      <c r="AT998" s="143"/>
      <c r="AU998" s="171"/>
      <c r="AV998" s="175"/>
      <c r="AW998" s="217"/>
      <c r="AX998" s="216"/>
      <c r="AY998" s="5"/>
      <c r="AZ998" s="217"/>
      <c r="BA998" s="217"/>
      <c r="BB998" s="119"/>
      <c r="BC998" s="26"/>
      <c r="BD998" s="217"/>
      <c r="BE998" s="209"/>
      <c r="BF998" s="120"/>
      <c r="BG998" s="120"/>
      <c r="BH998" s="209"/>
      <c r="BI998" s="120"/>
      <c r="BJ998" s="1"/>
      <c r="BN998" s="1"/>
      <c r="BQ998" s="167"/>
      <c r="BX998" s="167"/>
      <c r="CB998" s="167"/>
      <c r="CI998" s="167"/>
      <c r="CL998" s="167"/>
      <c r="CN998" s="1"/>
      <c r="CO998" s="253"/>
      <c r="CP998" s="1"/>
      <c r="CQ998" s="254"/>
      <c r="CR998" s="167"/>
    </row>
    <row r="999" spans="1:99" ht="7" customHeight="1" thickBot="1" x14ac:dyDescent="0.6">
      <c r="A999" s="65"/>
      <c r="B999" s="134"/>
      <c r="C999" s="142"/>
      <c r="D999" s="135"/>
      <c r="E999" s="135"/>
      <c r="F999" s="135"/>
      <c r="G999" s="135"/>
      <c r="H999" s="123"/>
      <c r="I999" s="135"/>
      <c r="J999" s="123"/>
      <c r="K999" s="136"/>
      <c r="L999" s="134"/>
      <c r="M999" s="135"/>
      <c r="N999" s="123"/>
      <c r="O999" s="123"/>
      <c r="P999" s="135"/>
      <c r="Q999" s="135"/>
      <c r="R999" s="123"/>
      <c r="S999" s="123"/>
      <c r="T999" s="135"/>
      <c r="U999" s="135"/>
      <c r="V999" s="123"/>
      <c r="W999" s="41"/>
      <c r="X999" s="136"/>
      <c r="Z999" s="65"/>
      <c r="AA999" s="63"/>
      <c r="AB999" s="63"/>
      <c r="AC999" s="63"/>
      <c r="AD999" s="170"/>
      <c r="AE999" s="222"/>
      <c r="AF999" s="143"/>
      <c r="AG999" s="171"/>
      <c r="AH999" s="143"/>
      <c r="AI999" s="171"/>
      <c r="AJ999" s="172"/>
      <c r="AK999" s="173"/>
      <c r="AL999" s="143"/>
      <c r="AM999" s="171"/>
      <c r="AN999" s="143"/>
      <c r="AO999" s="171"/>
      <c r="AP999" s="174"/>
      <c r="AQ999" s="173"/>
      <c r="AR999" s="143"/>
      <c r="AS999" s="171"/>
      <c r="AT999" s="143"/>
      <c r="AU999" s="171"/>
      <c r="AV999" s="175"/>
    </row>
    <row r="1000" spans="1:99" x14ac:dyDescent="0.55000000000000004">
      <c r="B1000" s="44"/>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AE1000">
        <f>SUM(AD443:AD448)</f>
        <v>190</v>
      </c>
      <c r="AY1000" s="44" t="s">
        <v>474</v>
      </c>
      <c r="BB1000" s="44" t="s">
        <v>473</v>
      </c>
      <c r="BV1000">
        <f>SUM(BV442:BV999)</f>
        <v>392903</v>
      </c>
    </row>
    <row r="1001" spans="1:99" x14ac:dyDescent="0.55000000000000004">
      <c r="B1001">
        <f>SUM(B554:B584)</f>
        <v>832</v>
      </c>
      <c r="AA1001" s="263">
        <f>+AA881-AA880</f>
        <v>82409</v>
      </c>
      <c r="AE1001">
        <f>SUM(AD797:AD998)</f>
        <v>323932</v>
      </c>
      <c r="AI1001" s="236">
        <f>SUM(AI189:AI558)</f>
        <v>205</v>
      </c>
      <c r="AJ1001">
        <f>SUM(AI797:AI998)</f>
        <v>9092</v>
      </c>
      <c r="AK1001">
        <f>SUM(AK907:AK997)</f>
        <v>710</v>
      </c>
      <c r="AT1001" s="44">
        <f>SUM(AU908:AU997)</f>
        <v>5202</v>
      </c>
      <c r="AU1001">
        <f>SUM(AU889:AU918)</f>
        <v>4396</v>
      </c>
      <c r="AV1001">
        <f>SUM(AU854:AU998)</f>
        <v>9567</v>
      </c>
      <c r="AY1001" s="44">
        <f>SUM(AY359:AY413)</f>
        <v>69</v>
      </c>
      <c r="BB1001" s="44">
        <f>SUM(BB374:BB413)</f>
        <v>941</v>
      </c>
    </row>
    <row r="1002" spans="1:99" x14ac:dyDescent="0.55000000000000004">
      <c r="L1002">
        <f>SUM(L97:L1001)</f>
        <v>764212</v>
      </c>
      <c r="P1002">
        <f>SUM(P97:P1001)</f>
        <v>34655</v>
      </c>
      <c r="AD1002">
        <f>SUM(AD188:AD194)</f>
        <v>82</v>
      </c>
      <c r="AJ1002">
        <f>SUM(AI797:AI827)</f>
        <v>7081</v>
      </c>
      <c r="AV1002">
        <f>SUM(AU797:AU827)</f>
        <v>0</v>
      </c>
      <c r="AY1002" s="44" t="s">
        <v>685</v>
      </c>
    </row>
    <row r="1003" spans="1:99" ht="15" customHeight="1" x14ac:dyDescent="0.55000000000000004">
      <c r="A1003" s="119"/>
      <c r="D1003">
        <f>SUM(B229:B259)</f>
        <v>435</v>
      </c>
      <c r="Z1003" s="119"/>
      <c r="AA1003" s="119"/>
      <c r="AB1003" s="119"/>
      <c r="AC1003" s="119"/>
      <c r="AJ1003">
        <f>SUM(AI828:AI857)</f>
        <v>1483</v>
      </c>
      <c r="AV1003">
        <f>SUM(AU828:AU857)</f>
        <v>12</v>
      </c>
      <c r="AY1003" s="44">
        <f>SUM(AY581:AY999)</f>
        <v>2265</v>
      </c>
    </row>
    <row r="1004" spans="1:99" x14ac:dyDescent="0.55000000000000004">
      <c r="AB1004" s="44" t="s">
        <v>827</v>
      </c>
      <c r="AD1004" s="44">
        <f>SUM(AD810:AD816)</f>
        <v>17671</v>
      </c>
      <c r="AH1004" s="4">
        <f>SUM(AD797:AD827)</f>
        <v>206192</v>
      </c>
      <c r="AI1004" s="5" t="s">
        <v>949</v>
      </c>
      <c r="AJ1004" s="4">
        <f>SUM(AI797:AI827)</f>
        <v>7081</v>
      </c>
      <c r="AN1004" s="227">
        <f>SUM(AK797:AK827)</f>
        <v>1</v>
      </c>
      <c r="AO1004" s="231" t="s">
        <v>949</v>
      </c>
      <c r="AP1004" s="227">
        <f>SUM(AO797:AO827)</f>
        <v>0</v>
      </c>
      <c r="AT1004" s="26">
        <f>SUM(AQ797:AQ827)</f>
        <v>2905</v>
      </c>
      <c r="AU1004" s="218" t="s">
        <v>949</v>
      </c>
      <c r="AV1004" s="26">
        <f>SUM(AU797:AU827)</f>
        <v>0</v>
      </c>
    </row>
    <row r="1005" spans="1:99" x14ac:dyDescent="0.55000000000000004">
      <c r="AH1005" s="4">
        <f>SUM(AD828:AD857)</f>
        <v>44357</v>
      </c>
      <c r="AI1005" s="5" t="s">
        <v>948</v>
      </c>
      <c r="AJ1005" s="4">
        <f>SUM(AI828:AI857)</f>
        <v>1483</v>
      </c>
      <c r="AN1005" s="227">
        <f>SUM(AK828:AK857)</f>
        <v>0</v>
      </c>
      <c r="AO1005" s="231" t="s">
        <v>948</v>
      </c>
      <c r="AP1005" s="227">
        <f>SUM(AO828:AO857)</f>
        <v>0</v>
      </c>
      <c r="AT1005" s="26">
        <f>SUM(AQ828:AQ857)</f>
        <v>92489</v>
      </c>
      <c r="AU1005" s="218" t="s">
        <v>948</v>
      </c>
      <c r="AV1005" s="26">
        <f>SUM(AU828:AU857)</f>
        <v>12</v>
      </c>
    </row>
    <row r="1006" spans="1:99" x14ac:dyDescent="0.55000000000000004">
      <c r="AH1006" s="4">
        <f>SUM(AD858:AD888)</f>
        <v>1728</v>
      </c>
      <c r="AI1006" s="5" t="s">
        <v>914</v>
      </c>
      <c r="AJ1006" s="4">
        <f>SUM(AI858:AI888)</f>
        <v>70</v>
      </c>
      <c r="AN1006" s="227">
        <f>SUM(AK858:AK888)</f>
        <v>1</v>
      </c>
      <c r="AO1006" s="231" t="s">
        <v>914</v>
      </c>
      <c r="AP1006" s="227">
        <f>SUM(AO858:AO888)</f>
        <v>0</v>
      </c>
      <c r="AT1006" s="26">
        <f>SUM(AQ858:AQ888)</f>
        <v>1917100</v>
      </c>
      <c r="AU1006" s="218" t="s">
        <v>914</v>
      </c>
      <c r="AV1006" s="26">
        <f>SUM(AU858:AU888)</f>
        <v>1390</v>
      </c>
    </row>
    <row r="1007" spans="1:99" x14ac:dyDescent="0.55000000000000004">
      <c r="AH1007" s="4">
        <f>SUM(AD889:AD918)</f>
        <v>5667</v>
      </c>
      <c r="AI1007" s="5" t="s">
        <v>947</v>
      </c>
      <c r="AJ1007" s="4">
        <f>SUM(AI889:AI918)</f>
        <v>23</v>
      </c>
      <c r="AN1007" s="227">
        <f>SUM(AK889:AK918)</f>
        <v>181</v>
      </c>
      <c r="AO1007" s="231" t="s">
        <v>947</v>
      </c>
      <c r="AP1007" s="227">
        <f>SUM(AO889:AO918)</f>
        <v>0</v>
      </c>
      <c r="AT1007" s="26">
        <f>SUM(AQ889:AQ918)</f>
        <v>1734300</v>
      </c>
      <c r="AU1007" s="218" t="s">
        <v>947</v>
      </c>
      <c r="AV1007" s="26">
        <f>SUM(AU889:AU918)</f>
        <v>4396</v>
      </c>
    </row>
    <row r="1008" spans="1:99" x14ac:dyDescent="0.55000000000000004">
      <c r="AH1008" s="4">
        <f>SUM(AD919:AD949)</f>
        <v>17832</v>
      </c>
      <c r="AI1008" s="5" t="s">
        <v>966</v>
      </c>
      <c r="AJ1008" s="4">
        <f>SUM(AI919:AI949)</f>
        <v>102</v>
      </c>
      <c r="AN1008" s="227">
        <f>SUM(AK919:AK949)</f>
        <v>527</v>
      </c>
      <c r="AO1008" s="231" t="s">
        <v>966</v>
      </c>
      <c r="AP1008" s="227">
        <f>SUM(AO919:AO949)</f>
        <v>6</v>
      </c>
      <c r="AT1008" s="26">
        <f>SUM(AQ919:AQ949)</f>
        <v>820902</v>
      </c>
      <c r="AU1008" s="218" t="s">
        <v>966</v>
      </c>
      <c r="AV1008" s="26">
        <f>SUM(AU919:AU949)</f>
        <v>2276</v>
      </c>
    </row>
    <row r="1009" spans="34:48" x14ac:dyDescent="0.55000000000000004">
      <c r="AH1009" s="4">
        <f>SUM(AD950:AD980)</f>
        <v>29892</v>
      </c>
      <c r="AI1009" s="5" t="s">
        <v>978</v>
      </c>
      <c r="AJ1009" s="4">
        <f>SUM(AI950:AI980)</f>
        <v>187</v>
      </c>
      <c r="AN1009" s="227">
        <f>SUM(AK950:AK980)</f>
        <v>2</v>
      </c>
      <c r="AO1009" s="231" t="s">
        <v>978</v>
      </c>
      <c r="AP1009" s="227">
        <f>SUM(AO950:AO980)</f>
        <v>0</v>
      </c>
      <c r="AT1009" s="26">
        <f>SUM(AQ950:AQ980)</f>
        <v>719844</v>
      </c>
      <c r="AU1009" s="218" t="s">
        <v>978</v>
      </c>
      <c r="AV1009" s="26">
        <f>SUM(AU950:AU980)</f>
        <v>987</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70"/>
  <sheetViews>
    <sheetView zoomScale="115" zoomScaleNormal="115" workbookViewId="0">
      <pane xSplit="3" ySplit="1" topLeftCell="D749" activePane="bottomRight" state="frozen"/>
      <selection pane="topRight" activeCell="C1" sqref="C1"/>
      <selection pane="bottomLeft" activeCell="A2" sqref="A2"/>
      <selection pane="bottomRight" activeCell="N757" sqref="N757"/>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9"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9"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9"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9"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9"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9"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9" s="100" customFormat="1" ht="17.5" customHeight="1" x14ac:dyDescent="0.55000000000000004">
      <c r="B759" s="265"/>
      <c r="C759" s="114"/>
      <c r="J759" s="265"/>
      <c r="AG759" s="266"/>
      <c r="AH759" s="114"/>
      <c r="AI759" s="267"/>
      <c r="AJ759" s="267"/>
      <c r="AL759" s="267"/>
    </row>
    <row r="760" spans="2:39" s="100" customFormat="1" ht="17.5" customHeight="1" x14ac:dyDescent="0.55000000000000004">
      <c r="B760" s="265"/>
      <c r="C760" s="114"/>
      <c r="J760" s="265"/>
      <c r="AG760" s="266"/>
      <c r="AH760" s="114"/>
      <c r="AI760" s="267"/>
      <c r="AJ760" s="267"/>
      <c r="AL760" s="267"/>
    </row>
    <row r="761" spans="2:39" ht="17.5" customHeight="1" x14ac:dyDescent="0.55000000000000004">
      <c r="B761" s="242"/>
      <c r="C761" s="1"/>
      <c r="E761" s="258"/>
      <c r="J761" s="242"/>
      <c r="AH761" s="1"/>
      <c r="AI761" s="243"/>
      <c r="AJ761" s="243"/>
    </row>
    <row r="762" spans="2:39" x14ac:dyDescent="0.55000000000000004">
      <c r="B762" s="219"/>
      <c r="C762" s="1"/>
      <c r="AH762" s="249">
        <v>1</v>
      </c>
    </row>
    <row r="763" spans="2:39" s="241" customFormat="1" ht="5" customHeight="1" x14ac:dyDescent="0.55000000000000004">
      <c r="B763" s="240"/>
      <c r="C763" s="239"/>
      <c r="AG763" s="4"/>
    </row>
    <row r="764" spans="2:39" ht="5.5" customHeight="1" x14ac:dyDescent="0.55000000000000004">
      <c r="B764" s="4"/>
      <c r="C764" s="1"/>
    </row>
    <row r="765" spans="2:39" x14ac:dyDescent="0.55000000000000004">
      <c r="B765">
        <f>SUM(B2:B764)</f>
        <v>20924</v>
      </c>
      <c r="C765" s="1" t="s">
        <v>348</v>
      </c>
      <c r="D765" s="26">
        <f t="shared" ref="D765:J765" si="518">SUM(D2:D764)</f>
        <v>4775</v>
      </c>
      <c r="E765" s="26">
        <f t="shared" si="518"/>
        <v>4803</v>
      </c>
      <c r="F765" s="26">
        <f t="shared" si="518"/>
        <v>1555</v>
      </c>
      <c r="G765">
        <f t="shared" si="518"/>
        <v>1027</v>
      </c>
      <c r="H765">
        <f t="shared" si="518"/>
        <v>1647</v>
      </c>
      <c r="I765" s="26">
        <f t="shared" si="518"/>
        <v>1952</v>
      </c>
      <c r="J765" s="26">
        <f t="shared" si="518"/>
        <v>5165</v>
      </c>
      <c r="K765">
        <f t="shared" ref="K765:AF765" si="519">SUM(K2:K764)</f>
        <v>900</v>
      </c>
      <c r="L765">
        <f t="shared" si="519"/>
        <v>16</v>
      </c>
      <c r="M765">
        <f t="shared" si="519"/>
        <v>107</v>
      </c>
      <c r="N765">
        <f t="shared" si="519"/>
        <v>109</v>
      </c>
      <c r="O765" s="26">
        <f t="shared" si="519"/>
        <v>481</v>
      </c>
      <c r="P765">
        <f t="shared" si="519"/>
        <v>22</v>
      </c>
      <c r="Q765">
        <f t="shared" si="519"/>
        <v>26</v>
      </c>
      <c r="R765">
        <f t="shared" si="519"/>
        <v>220</v>
      </c>
      <c r="S765">
        <f t="shared" si="519"/>
        <v>130</v>
      </c>
      <c r="T765">
        <f t="shared" si="519"/>
        <v>130</v>
      </c>
      <c r="U765">
        <f t="shared" si="519"/>
        <v>151</v>
      </c>
      <c r="V765">
        <f t="shared" si="519"/>
        <v>275</v>
      </c>
      <c r="W765">
        <f t="shared" si="519"/>
        <v>35</v>
      </c>
      <c r="X765">
        <f t="shared" si="519"/>
        <v>75</v>
      </c>
      <c r="Y765">
        <f t="shared" si="519"/>
        <v>248</v>
      </c>
      <c r="Z765">
        <f t="shared" si="519"/>
        <v>249</v>
      </c>
      <c r="AA765">
        <f t="shared" si="519"/>
        <v>1</v>
      </c>
      <c r="AB765">
        <f t="shared" si="519"/>
        <v>522</v>
      </c>
      <c r="AC765">
        <f t="shared" si="519"/>
        <v>76</v>
      </c>
      <c r="AD765">
        <f t="shared" si="519"/>
        <v>777</v>
      </c>
      <c r="AF765">
        <f t="shared" si="519"/>
        <v>610</v>
      </c>
      <c r="AM765" s="243"/>
    </row>
    <row r="766" spans="2:39" x14ac:dyDescent="0.55000000000000004">
      <c r="C766" s="1"/>
    </row>
    <row r="767" spans="2:39" ht="5" customHeight="1" x14ac:dyDescent="0.55000000000000004">
      <c r="C767" s="1"/>
    </row>
    <row r="770" spans="2:11" x14ac:dyDescent="0.55000000000000004">
      <c r="B770" s="219"/>
      <c r="K77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5" zoomScale="70" zoomScaleNormal="70" workbookViewId="0">
      <selection activeCell="Y130" sqref="Y130"/>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04"/>
  <sheetViews>
    <sheetView topLeftCell="A2" workbookViewId="0">
      <pane xSplit="2" ySplit="2" topLeftCell="G792" activePane="bottomRight" state="frozen"/>
      <selection activeCell="O24" sqref="O24"/>
      <selection pane="topRight" activeCell="O24" sqref="O24"/>
      <selection pane="bottomLeft" activeCell="O24" sqref="O24"/>
      <selection pane="bottomRight" activeCell="P800" sqref="P80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799" si="288">+A705+1</f>
        <v>708</v>
      </c>
      <c r="B706" s="228"/>
      <c r="C706" s="44"/>
      <c r="D706" t="s">
        <v>930</v>
      </c>
      <c r="E706">
        <v>24</v>
      </c>
      <c r="F706">
        <f t="shared" ref="F706:F799"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B800" s="228"/>
      <c r="C800" s="44"/>
      <c r="G800" s="1"/>
      <c r="H800" s="119"/>
      <c r="I800" s="227"/>
      <c r="J800" s="119"/>
      <c r="K800" s="232"/>
      <c r="L800" s="271"/>
      <c r="M800" s="4"/>
      <c r="N800" s="232"/>
      <c r="O800" s="119"/>
      <c r="P800" s="119"/>
      <c r="Q800" s="5"/>
      <c r="R800" s="248"/>
      <c r="S800" s="218"/>
      <c r="T800" s="233"/>
      <c r="U800" s="250"/>
      <c r="V800" s="4"/>
      <c r="W800" s="26"/>
      <c r="X800" s="233"/>
      <c r="Y800" s="4"/>
      <c r="Z800" s="230"/>
    </row>
    <row r="801" spans="2:26" ht="24" customHeight="1" x14ac:dyDescent="0.55000000000000004">
      <c r="B801" s="228"/>
      <c r="C801" s="44"/>
      <c r="G801" s="1"/>
      <c r="H801" s="119"/>
      <c r="I801" s="227"/>
      <c r="J801" s="119"/>
      <c r="K801" s="232"/>
      <c r="L801" s="271"/>
      <c r="M801" s="4"/>
      <c r="N801" s="232"/>
      <c r="O801" s="119"/>
      <c r="P801" s="119"/>
      <c r="Q801" s="5"/>
      <c r="R801" s="248"/>
      <c r="S801" s="218"/>
      <c r="T801" s="233"/>
      <c r="U801" s="250"/>
      <c r="V801" s="4"/>
      <c r="W801" s="26"/>
      <c r="X801" s="233"/>
      <c r="Y801" s="4"/>
      <c r="Z801" s="230"/>
    </row>
    <row r="802" spans="2:26" ht="24" customHeight="1" x14ac:dyDescent="0.55000000000000004">
      <c r="B802" s="228"/>
      <c r="C802" s="44"/>
      <c r="G802" s="1"/>
      <c r="H802" s="119"/>
      <c r="I802" s="227"/>
      <c r="J802" s="119"/>
      <c r="K802" s="232"/>
      <c r="L802" s="271"/>
      <c r="M802" s="4"/>
      <c r="N802" s="232"/>
      <c r="O802" s="119"/>
      <c r="P802" s="119"/>
      <c r="Q802" s="5"/>
      <c r="R802" s="248"/>
      <c r="S802" s="218"/>
      <c r="T802" s="233"/>
      <c r="U802" s="250"/>
      <c r="V802" s="4"/>
      <c r="W802" s="26"/>
      <c r="X802" s="233"/>
      <c r="Y802" s="4"/>
      <c r="Z802" s="230"/>
    </row>
    <row r="803" spans="2:26" x14ac:dyDescent="0.55000000000000004">
      <c r="B803" s="228"/>
      <c r="C803" s="44"/>
      <c r="G803" s="1"/>
      <c r="H803" s="44"/>
      <c r="J803" s="44"/>
      <c r="K803" s="256"/>
      <c r="L803" s="256"/>
      <c r="N803" s="256"/>
      <c r="O803" s="44"/>
      <c r="Q803" s="34"/>
      <c r="R803" s="257"/>
      <c r="S803" s="34"/>
      <c r="T803" s="44"/>
      <c r="U803" s="1"/>
    </row>
    <row r="804" spans="2: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2022-09-16T06:03:49Z</dcterms:modified>
</cp:coreProperties>
</file>