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2D1E675B-0F26-4238-91B0-E186E9C72246}"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W1034" i="5" l="1"/>
  <c r="Y1034" i="5"/>
  <c r="CU1034" i="5" l="1"/>
  <c r="CS1034" i="5"/>
  <c r="CR1034" i="5"/>
  <c r="CP1034" i="5"/>
  <c r="CN1034" i="5"/>
  <c r="CL1034" i="5"/>
  <c r="CK1034" i="5"/>
  <c r="CI1034" i="5"/>
  <c r="CH1034" i="5"/>
  <c r="CG1034" i="5"/>
  <c r="CF1034" i="5"/>
  <c r="CE1034" i="5"/>
  <c r="CD1034" i="5"/>
  <c r="CC1034" i="5"/>
  <c r="CB1034" i="5"/>
  <c r="CA1034" i="5"/>
  <c r="BZ1034" i="5"/>
  <c r="BY1034" i="5"/>
  <c r="BX1034" i="5"/>
  <c r="BW1034" i="5"/>
  <c r="BV1034" i="5"/>
  <c r="BT1034" i="5"/>
  <c r="BS1034" i="5"/>
  <c r="BR1034" i="5"/>
  <c r="BQ1034" i="5"/>
  <c r="BN1034" i="5"/>
  <c r="BM1034" i="5"/>
  <c r="BO1034" i="5" s="1"/>
  <c r="BL1034" i="5"/>
  <c r="BK1034" i="5" s="1"/>
  <c r="BJ1034" i="5"/>
  <c r="BH1034" i="5"/>
  <c r="BF1034" i="5"/>
  <c r="BE1034" i="5"/>
  <c r="BD1034" i="5"/>
  <c r="BC1034" i="5"/>
  <c r="BA1034" i="5"/>
  <c r="AZ1034" i="5"/>
  <c r="AX1034" i="5"/>
  <c r="AU1034" i="5"/>
  <c r="CT1034" i="5" s="1"/>
  <c r="AS1034" i="5"/>
  <c r="AQ1034" i="5"/>
  <c r="AO1034" i="5"/>
  <c r="AM1034" i="5"/>
  <c r="AK1034" i="5"/>
  <c r="AI1034" i="5"/>
  <c r="CQ1034" i="5" s="1"/>
  <c r="AG1034" i="5"/>
  <c r="AD1034" i="5"/>
  <c r="AE1034" i="5" s="1"/>
  <c r="AC1034" i="5"/>
  <c r="AB1034" i="5"/>
  <c r="AA1034" i="5"/>
  <c r="Z1034" i="5"/>
  <c r="C1034" i="5"/>
  <c r="D1034" i="5" s="1"/>
  <c r="AK797" i="7"/>
  <c r="AJ797" i="7"/>
  <c r="AH797" i="7"/>
  <c r="J797" i="7"/>
  <c r="B797" i="7" s="1"/>
  <c r="AL797" i="7" s="1"/>
  <c r="AI797" i="7" s="1"/>
  <c r="Y838" i="6"/>
  <c r="Z838" i="6" s="1"/>
  <c r="V838" i="6"/>
  <c r="X838" i="6" s="1"/>
  <c r="U838" i="6"/>
  <c r="T838" i="6"/>
  <c r="S838" i="6"/>
  <c r="R838" i="6"/>
  <c r="N838" i="6"/>
  <c r="L838" i="6"/>
  <c r="K838" i="6"/>
  <c r="I838" i="6"/>
  <c r="W838" i="6" s="1"/>
  <c r="F838" i="6"/>
  <c r="A838" i="6"/>
  <c r="W1035" i="2"/>
  <c r="X1035" i="2"/>
  <c r="Z1035" i="2"/>
  <c r="AA1035" i="2"/>
  <c r="AB1035" i="2"/>
  <c r="AE1035" i="2"/>
  <c r="AF1035" i="2"/>
  <c r="P1035" i="2"/>
  <c r="O1035" i="2"/>
  <c r="M1035" i="2"/>
  <c r="K1035" i="2"/>
  <c r="I1034" i="2"/>
  <c r="H1035" i="2"/>
  <c r="Y1035" i="2" s="1"/>
  <c r="AF1028" i="2"/>
  <c r="AF1029" i="2"/>
  <c r="AF1030" i="2"/>
  <c r="AF1031" i="2"/>
  <c r="AF1032" i="2"/>
  <c r="AF1033" i="2"/>
  <c r="AF1034" i="2"/>
  <c r="AE1034" i="2"/>
  <c r="AA1034" i="2"/>
  <c r="Z1034" i="2"/>
  <c r="X1034" i="2"/>
  <c r="W1034" i="2"/>
  <c r="P1034" i="2"/>
  <c r="CR1033" i="5"/>
  <c r="CN1033" i="5"/>
  <c r="CL1033" i="5"/>
  <c r="CJ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AC1033" i="5"/>
  <c r="AB1033" i="5"/>
  <c r="AA1033" i="5"/>
  <c r="Z1033" i="5"/>
  <c r="BE1033" i="5" s="1"/>
  <c r="BJ1033" i="5" s="1"/>
  <c r="BN1033" i="5" s="1"/>
  <c r="AK796" i="7"/>
  <c r="AJ796" i="7"/>
  <c r="AH796" i="7"/>
  <c r="J796" i="7"/>
  <c r="B796" i="7" s="1"/>
  <c r="AL796" i="7" s="1"/>
  <c r="AI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BP1034" i="5" l="1"/>
  <c r="BI1034" i="5"/>
  <c r="BG1034" i="5" s="1"/>
  <c r="CM1034" i="5"/>
  <c r="CO1034" i="5"/>
  <c r="CJ1034" i="5"/>
  <c r="BV1033" i="5"/>
  <c r="CT1033" i="5"/>
  <c r="CM1033" i="5"/>
  <c r="CG1033" i="5"/>
  <c r="CO1033" i="5"/>
  <c r="CP1033" i="5"/>
  <c r="I1035" i="2"/>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AI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K1031" i="5"/>
  <c r="BH1031" i="5"/>
  <c r="BF1031" i="5"/>
  <c r="AX1031" i="5"/>
  <c r="AE1032" i="2"/>
  <c r="AA1032" i="2"/>
  <c r="Z1032" i="2"/>
  <c r="X1032" i="2"/>
  <c r="W1032" i="2"/>
  <c r="AE1031" i="2"/>
  <c r="AA1031" i="2"/>
  <c r="Z1031" i="2"/>
  <c r="X1031" i="2"/>
  <c r="W1031" i="2"/>
  <c r="P1032" i="2"/>
  <c r="CM1032" i="5" l="1"/>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AI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T1030" i="5" l="1"/>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49" i="5" l="1"/>
  <c r="AP1049" i="5"/>
  <c r="CS981" i="5"/>
  <c r="AT1049" i="5"/>
  <c r="CO981" i="5"/>
  <c r="AH1049" i="5"/>
  <c r="CT981" i="5"/>
  <c r="AV1049" i="5"/>
  <c r="CM981" i="5"/>
  <c r="AJ1049"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48" i="5" l="1"/>
  <c r="AP1048" i="5"/>
  <c r="AH1048" i="5"/>
  <c r="CG950" i="5"/>
  <c r="AT1048" i="5"/>
  <c r="CH950" i="5"/>
  <c r="AV1048" i="5"/>
  <c r="CM950" i="5"/>
  <c r="AJ1048"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47" i="5" l="1"/>
  <c r="AT1047" i="5"/>
  <c r="AV1047" i="5"/>
  <c r="AP1047" i="5"/>
  <c r="AJ1047" i="5"/>
  <c r="AN1047"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46" i="5"/>
  <c r="BE919" i="5"/>
  <c r="BJ919" i="5" s="1"/>
  <c r="BN919" i="5" s="1"/>
  <c r="BE921" i="5"/>
  <c r="BJ921" i="5" s="1"/>
  <c r="BN921" i="5" s="1"/>
  <c r="BK920" i="5"/>
  <c r="CG920" i="5"/>
  <c r="AP1045"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40"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40"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3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4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46" i="5" l="1"/>
  <c r="CQ889" i="5"/>
  <c r="AJ1046" i="5"/>
  <c r="AT1046" i="5"/>
  <c r="CK889" i="5"/>
  <c r="CS889" i="5"/>
  <c r="AU1040" i="5"/>
  <c r="CJ889" i="5"/>
  <c r="AH1046"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45" i="5" l="1"/>
  <c r="AN1044"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4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45" i="5" l="1"/>
  <c r="AT1045" i="5"/>
  <c r="AV1045" i="5"/>
  <c r="CK858" i="5"/>
  <c r="BV858" i="5"/>
  <c r="AH1045"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4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4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41" i="5"/>
  <c r="AE839" i="2"/>
  <c r="AA839" i="2"/>
  <c r="Z839" i="2"/>
  <c r="X839" i="2"/>
  <c r="W839" i="2"/>
  <c r="P839" i="2"/>
  <c r="O804" i="7"/>
  <c r="G804"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4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44" i="5" l="1"/>
  <c r="AJ1044" i="5"/>
  <c r="AT1044" i="5"/>
  <c r="AV1042" i="5"/>
  <c r="AV1044" i="5"/>
  <c r="CK828" i="5"/>
  <c r="AJ1042"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4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43" i="5" l="1"/>
  <c r="AT1043" i="5"/>
  <c r="AJ1043" i="5"/>
  <c r="AP1043" i="5"/>
  <c r="AH1043" i="5"/>
  <c r="AV1043" i="5"/>
  <c r="CK797" i="5"/>
  <c r="AJ1041" i="5"/>
  <c r="AV104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40" i="5"/>
  <c r="AJ1040"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05" i="6"/>
  <c r="F807" i="6" s="1"/>
  <c r="F809" i="6" s="1"/>
  <c r="F811" i="6" s="1"/>
  <c r="F813" i="6" s="1"/>
  <c r="F815" i="6" s="1"/>
  <c r="F817" i="6" s="1"/>
  <c r="F819" i="6" s="1"/>
  <c r="F821" i="6" s="1"/>
  <c r="F823" i="6" s="1"/>
  <c r="F825" i="6" s="1"/>
  <c r="F827" i="6" s="1"/>
  <c r="F829" i="6" s="1"/>
  <c r="F831" i="6" s="1"/>
  <c r="F833" i="6" s="1"/>
  <c r="F835" i="6" s="1"/>
  <c r="F83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40"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42" i="5"/>
  <c r="AS581" i="5"/>
  <c r="CU581" i="5" s="1"/>
  <c r="AG581" i="5"/>
  <c r="CK581" i="5" s="1"/>
  <c r="X80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0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0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0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39"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3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40" i="5"/>
  <c r="CL378" i="5" l="1"/>
  <c r="CI378" i="5"/>
  <c r="CE378" i="5"/>
  <c r="CD378" i="5"/>
  <c r="CC378" i="5"/>
  <c r="CB378" i="5"/>
  <c r="CA378" i="5"/>
  <c r="BZ378" i="5"/>
  <c r="BY378" i="5"/>
  <c r="BX378" i="5"/>
  <c r="BT378" i="5"/>
  <c r="BS378" i="5"/>
  <c r="BR378" i="5"/>
  <c r="BQ378" i="5"/>
  <c r="BL378" i="5"/>
  <c r="BM378" i="5"/>
  <c r="BH378" i="5"/>
  <c r="BF378" i="5"/>
  <c r="BB1040"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05" i="6"/>
  <c r="L807" i="6" s="1"/>
  <c r="L809" i="6" s="1"/>
  <c r="L811" i="6" s="1"/>
  <c r="L813" i="6" s="1"/>
  <c r="L815" i="6" s="1"/>
  <c r="L817" i="6" s="1"/>
  <c r="L819" i="6" s="1"/>
  <c r="L821" i="6" s="1"/>
  <c r="L823" i="6" s="1"/>
  <c r="L825" i="6" s="1"/>
  <c r="L827" i="6" s="1"/>
  <c r="L829" i="6" s="1"/>
  <c r="L831" i="6" s="1"/>
  <c r="L833" i="6" s="1"/>
  <c r="L835" i="6" s="1"/>
  <c r="L837" i="6" s="1"/>
  <c r="R804" i="6"/>
  <c r="R806" i="6" s="1"/>
  <c r="R808" i="6" s="1"/>
  <c r="R810" i="6" s="1"/>
  <c r="R812" i="6" s="1"/>
  <c r="R814" i="6" s="1"/>
  <c r="R816" i="6" s="1"/>
  <c r="R818" i="6" s="1"/>
  <c r="R820" i="6" s="1"/>
  <c r="R822" i="6" s="1"/>
  <c r="R824" i="6" s="1"/>
  <c r="R826" i="6" s="1"/>
  <c r="R828" i="6" s="1"/>
  <c r="R830" i="6" s="1"/>
  <c r="R832" i="6" s="1"/>
  <c r="R834" i="6" s="1"/>
  <c r="R836" i="6" s="1"/>
  <c r="R805" i="6"/>
  <c r="R807" i="6" s="1"/>
  <c r="R809" i="6" s="1"/>
  <c r="R811" i="6" s="1"/>
  <c r="R813" i="6" s="1"/>
  <c r="R815" i="6" s="1"/>
  <c r="R817" i="6" s="1"/>
  <c r="R819" i="6" s="1"/>
  <c r="R821" i="6" s="1"/>
  <c r="R823" i="6" s="1"/>
  <c r="R825" i="6" s="1"/>
  <c r="R827" i="6" s="1"/>
  <c r="R829" i="6" s="1"/>
  <c r="R831" i="6" s="1"/>
  <c r="R833" i="6" s="1"/>
  <c r="R835" i="6" s="1"/>
  <c r="R83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04"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04" i="7"/>
  <c r="AD804" i="7"/>
  <c r="AB804" i="7"/>
  <c r="Y804" i="7"/>
  <c r="N804" i="7"/>
  <c r="E804"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0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4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05" i="6"/>
  <c r="S807" i="6" s="1"/>
  <c r="S809" i="6" s="1"/>
  <c r="S811" i="6" s="1"/>
  <c r="S813" i="6" s="1"/>
  <c r="S815" i="6" s="1"/>
  <c r="S817" i="6" s="1"/>
  <c r="S819" i="6" s="1"/>
  <c r="S821" i="6" s="1"/>
  <c r="S823" i="6" s="1"/>
  <c r="S825" i="6" s="1"/>
  <c r="S827" i="6" s="1"/>
  <c r="S829" i="6" s="1"/>
  <c r="S831" i="6" s="1"/>
  <c r="S833" i="6" s="1"/>
  <c r="S835" i="6" s="1"/>
  <c r="S83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05" i="6"/>
  <c r="K807" i="6" s="1"/>
  <c r="K809" i="6" s="1"/>
  <c r="K811" i="6" s="1"/>
  <c r="K813" i="6" s="1"/>
  <c r="K815" i="6" s="1"/>
  <c r="K817" i="6" s="1"/>
  <c r="K819" i="6" s="1"/>
  <c r="K821" i="6" s="1"/>
  <c r="K823" i="6" s="1"/>
  <c r="K825" i="6" s="1"/>
  <c r="K827" i="6" s="1"/>
  <c r="K829" i="6" s="1"/>
  <c r="K831" i="6" s="1"/>
  <c r="K833" i="6" s="1"/>
  <c r="K835" i="6" s="1"/>
  <c r="K837" i="6" s="1"/>
  <c r="N804" i="6"/>
  <c r="N806" i="6" s="1"/>
  <c r="N808" i="6" s="1"/>
  <c r="N810" i="6" s="1"/>
  <c r="N812" i="6" s="1"/>
  <c r="N814" i="6" s="1"/>
  <c r="N816" i="6" s="1"/>
  <c r="N818" i="6" s="1"/>
  <c r="N820" i="6" s="1"/>
  <c r="N822" i="6" s="1"/>
  <c r="N824" i="6" s="1"/>
  <c r="N826" i="6" s="1"/>
  <c r="N828" i="6" s="1"/>
  <c r="N830" i="6" s="1"/>
  <c r="N832" i="6" s="1"/>
  <c r="N834" i="6" s="1"/>
  <c r="N836" i="6" s="1"/>
  <c r="N805" i="6"/>
  <c r="N807" i="6" s="1"/>
  <c r="N809" i="6" s="1"/>
  <c r="N811" i="6" s="1"/>
  <c r="N813" i="6" s="1"/>
  <c r="N815" i="6" s="1"/>
  <c r="N817" i="6" s="1"/>
  <c r="N819" i="6" s="1"/>
  <c r="N821" i="6" s="1"/>
  <c r="N823" i="6" s="1"/>
  <c r="N825" i="6" s="1"/>
  <c r="N827" i="6" s="1"/>
  <c r="N829" i="6" s="1"/>
  <c r="N831" i="6" s="1"/>
  <c r="N833" i="6" s="1"/>
  <c r="N835" i="6" s="1"/>
  <c r="N837" i="6" s="1"/>
  <c r="T804" i="6"/>
  <c r="T806" i="6" s="1"/>
  <c r="T808" i="6" s="1"/>
  <c r="T810" i="6" s="1"/>
  <c r="T812" i="6" s="1"/>
  <c r="T814" i="6" s="1"/>
  <c r="T816" i="6" s="1"/>
  <c r="T818" i="6" s="1"/>
  <c r="T820" i="6" s="1"/>
  <c r="T822" i="6" s="1"/>
  <c r="T824" i="6" s="1"/>
  <c r="T826" i="6" s="1"/>
  <c r="T828" i="6" s="1"/>
  <c r="T830" i="6" s="1"/>
  <c r="T832" i="6" s="1"/>
  <c r="T834" i="6" s="1"/>
  <c r="T836" i="6" s="1"/>
  <c r="T805" i="6"/>
  <c r="T807" i="6" s="1"/>
  <c r="T809" i="6" s="1"/>
  <c r="T811" i="6" s="1"/>
  <c r="T813" i="6" s="1"/>
  <c r="T815" i="6" s="1"/>
  <c r="T817" i="6" s="1"/>
  <c r="T819" i="6" s="1"/>
  <c r="T821" i="6" s="1"/>
  <c r="T823" i="6" s="1"/>
  <c r="T825" i="6" s="1"/>
  <c r="T827" i="6" s="1"/>
  <c r="T829" i="6" s="1"/>
  <c r="T831" i="6" s="1"/>
  <c r="T833" i="6" s="1"/>
  <c r="T835" i="6" s="1"/>
  <c r="T83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05" i="6"/>
  <c r="X807" i="6" s="1"/>
  <c r="X809" i="6" s="1"/>
  <c r="X811" i="6" s="1"/>
  <c r="X813" i="6" s="1"/>
  <c r="X815" i="6" s="1"/>
  <c r="X817" i="6" s="1"/>
  <c r="X819" i="6" s="1"/>
  <c r="X821" i="6" s="1"/>
  <c r="X823" i="6" s="1"/>
  <c r="X825" i="6" s="1"/>
  <c r="X827" i="6" s="1"/>
  <c r="X829" i="6" s="1"/>
  <c r="X831" i="6" s="1"/>
  <c r="X833" i="6" s="1"/>
  <c r="X835" i="6" s="1"/>
  <c r="X83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05" i="6"/>
  <c r="Z807" i="6" s="1"/>
  <c r="Z809" i="6" s="1"/>
  <c r="Z811" i="6" s="1"/>
  <c r="Z813" i="6" s="1"/>
  <c r="Z815" i="6" s="1"/>
  <c r="Z817" i="6" s="1"/>
  <c r="Z819" i="6" s="1"/>
  <c r="Z821" i="6" s="1"/>
  <c r="Z823" i="6" s="1"/>
  <c r="Z825" i="6" s="1"/>
  <c r="Z827" i="6" s="1"/>
  <c r="Z829" i="6" s="1"/>
  <c r="Z831" i="6" s="1"/>
  <c r="Z833" i="6" s="1"/>
  <c r="Z835" i="6" s="1"/>
  <c r="Z83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4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4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4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33" i="5" l="1"/>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04" i="7"/>
  <c r="T804" i="7"/>
  <c r="R804" i="7"/>
  <c r="Z804" i="7"/>
  <c r="AC80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04" i="7"/>
  <c r="AK371" i="7"/>
  <c r="S804" i="7"/>
  <c r="B371" i="7"/>
  <c r="AL371" i="7" s="1"/>
  <c r="U804"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04" i="7"/>
  <c r="K804" i="7"/>
  <c r="AK392" i="7"/>
  <c r="I804"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Y1034" i="2" l="1"/>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04" i="7"/>
  <c r="AK536" i="7"/>
  <c r="H804" i="7"/>
  <c r="AJ536" i="7"/>
  <c r="B536" i="7"/>
  <c r="AL536" i="7" s="1"/>
  <c r="L804"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AB1034" i="2" l="1"/>
  <c r="AB1033" i="2"/>
  <c r="I1033" i="2"/>
  <c r="W584" i="6"/>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04" i="7"/>
  <c r="B573" i="7"/>
  <c r="AL573" i="7" s="1"/>
  <c r="AK573" i="7"/>
  <c r="B804"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7" i="6" s="1"/>
  <c r="W832" i="6"/>
  <c r="I834" i="6"/>
  <c r="W834" i="6" l="1"/>
  <c r="I836" i="6"/>
  <c r="W836" i="6" s="1"/>
</calcChain>
</file>

<file path=xl/sharedStrings.xml><?xml version="1.0" encoding="utf-8"?>
<sst xmlns="http://schemas.openxmlformats.org/spreadsheetml/2006/main" count="1388" uniqueCount="980">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</sst>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国家衛健委発表に基づく感染状況!$AE$374:$AE$1038</c:f>
              <c:numCache>
                <c:formatCode>m"月"d"日"</c:formatCode>
                <c:ptCount val="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numCache>
            </c:numRef>
          </c:cat>
          <c:val>
            <c:numRef>
              <c:f>国家衛健委発表に基づく感染状況!$AF$374:$AF$1038</c:f>
              <c:numCache>
                <c:formatCode>#,##0_);[Red]\(#,##0\)</c:formatCode>
                <c:ptCount val="66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246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香港マカオ台湾の患者・海外輸入症例・無症状病原体保有者!$CN$189:$CN$1038</c:f>
              <c:numCache>
                <c:formatCode>m"月"d"日"</c:formatCode>
                <c:ptCount val="8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numCache>
            </c:numRef>
          </c:cat>
          <c:val>
            <c:numRef>
              <c:f>香港マカオ台湾の患者・海外輸入症例・無症状病原体保有者!$CO$189:$CO$1038</c:f>
              <c:numCache>
                <c:formatCode>General</c:formatCode>
                <c:ptCount val="85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省市別輸入症例数変化!$D$2:$D$801</c:f>
              <c:numCache>
                <c:formatCode>General</c:formatCode>
                <c:ptCount val="80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省市別輸入症例数変化!$E$2:$E$801</c:f>
              <c:numCache>
                <c:formatCode>General</c:formatCode>
                <c:ptCount val="80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省市別輸入症例数変化!$F$2:$F$801</c:f>
              <c:numCache>
                <c:formatCode>General</c:formatCode>
                <c:ptCount val="80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省市別輸入症例数変化!$G$2:$G$801</c:f>
              <c:numCache>
                <c:formatCode>General</c:formatCode>
                <c:ptCount val="80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省市別輸入症例数変化!$H$2:$H$801</c:f>
              <c:numCache>
                <c:formatCode>General</c:formatCode>
                <c:ptCount val="80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省市別輸入症例数変化!$I$2:$I$801</c:f>
              <c:numCache>
                <c:formatCode>General</c:formatCode>
                <c:ptCount val="80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省市別輸入症例数変化!$C$2:$C$801</c:f>
              <c:numCache>
                <c:formatCode>m"月"d"日"</c:formatCode>
                <c:ptCount val="8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省市別輸入症例数変化!$J$2:$J$801</c:f>
              <c:numCache>
                <c:formatCode>0_);[Red]\(0\)</c:formatCode>
                <c:ptCount val="80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香港マカオ台湾の患者・海外輸入症例・無症状病原体保有者!$AX$169:$AX$1038</c:f>
              <c:numCache>
                <c:formatCode>m"月"d"日"</c:formatCode>
                <c:ptCount val="8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numCache>
            </c:numRef>
          </c:cat>
          <c:val>
            <c:numRef>
              <c:f>香港マカオ台湾の患者・海外輸入症例・無症状病原体保有者!$AY$169:$AY$1038</c:f>
              <c:numCache>
                <c:formatCode>General</c:formatCode>
                <c:ptCount val="87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香港マカオ台湾の患者・海外輸入症例・無症状病原体保有者!$AX$169:$AX$1038</c:f>
              <c:numCache>
                <c:formatCode>m"月"d"日"</c:formatCode>
                <c:ptCount val="8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numCache>
            </c:numRef>
          </c:cat>
          <c:val>
            <c:numRef>
              <c:f>香港マカオ台湾の患者・海外輸入症例・無症状病原体保有者!$BB$169:$BB$1038</c:f>
              <c:numCache>
                <c:formatCode>General</c:formatCode>
                <c:ptCount val="87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香港マカオ台湾の患者・海外輸入症例・無症状病原体保有者!$AX$169:$AX$1038</c:f>
              <c:numCache>
                <c:formatCode>m"月"d"日"</c:formatCode>
                <c:ptCount val="8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numCache>
            </c:numRef>
          </c:cat>
          <c:val>
            <c:numRef>
              <c:f>香港マカオ台湾の患者・海外輸入症例・無症状病原体保有者!$AZ$169:$AZ$1038</c:f>
              <c:numCache>
                <c:formatCode>General</c:formatCode>
                <c:ptCount val="87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香港マカオ台湾の患者・海外輸入症例・無症状病原体保有者!$AX$169:$AX$1038</c:f>
              <c:numCache>
                <c:formatCode>m"月"d"日"</c:formatCode>
                <c:ptCount val="87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numCache>
            </c:numRef>
          </c:cat>
          <c:val>
            <c:numRef>
              <c:f>香港マカオ台湾の患者・海外輸入症例・無症状病原体保有者!$BC$169:$BC$1038</c:f>
              <c:numCache>
                <c:formatCode>General</c:formatCode>
                <c:ptCount val="87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香港マカオ台湾の患者・海外輸入症例・無症状病原体保有者!$CR$485:$CR$1038</c:f>
              <c:numCache>
                <c:formatCode>m"月"d"日"</c:formatCode>
                <c:ptCount val="55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numCache>
            </c:numRef>
          </c:cat>
          <c:val>
            <c:numRef>
              <c:f>香港マカオ台湾の患者・海外輸入症例・無症状病原体保有者!$CS$485:$CS$1038</c:f>
              <c:numCache>
                <c:formatCode>General</c:formatCode>
                <c:ptCount val="55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香港マカオ台湾の患者・海外輸入症例・無症状病原体保有者!$CR$485:$CR$1038</c:f>
              <c:numCache>
                <c:formatCode>m"月"d"日"</c:formatCode>
                <c:ptCount val="55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numCache>
            </c:numRef>
          </c:cat>
          <c:val>
            <c:numRef>
              <c:f>香港マカオ台湾の患者・海外輸入症例・無症状病原体保有者!$CT$485:$CT$1038</c:f>
              <c:numCache>
                <c:formatCode>General</c:formatCode>
                <c:ptCount val="55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香港マカオ台湾の患者・海外輸入症例・無症状病原体保有者!$BJ$97:$BJ$1037</c:f>
              <c:numCache>
                <c:formatCode>m"月"d"日"</c:formatCode>
                <c:ptCount val="9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numCache>
            </c:numRef>
          </c:cat>
          <c:val>
            <c:numRef>
              <c:f>香港マカオ台湾の患者・海外輸入症例・無症状病原体保有者!$BK$97:$BK$1037</c:f>
              <c:numCache>
                <c:formatCode>General</c:formatCode>
                <c:ptCount val="94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香港マカオ台湾の患者・海外輸入症例・無症状病原体保有者!$BJ$97:$BJ$1037</c:f>
              <c:numCache>
                <c:formatCode>m"月"d"日"</c:formatCode>
                <c:ptCount val="9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numCache>
            </c:numRef>
          </c:cat>
          <c:val>
            <c:numRef>
              <c:f>香港マカオ台湾の患者・海外輸入症例・無症状病原体保有者!$BL$97:$BL$1037</c:f>
              <c:numCache>
                <c:formatCode>General</c:formatCode>
                <c:ptCount val="94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香港マカオ台湾の患者・海外輸入症例・無症状病原体保有者!$CM$29:$CM$1038</c:f>
              <c:numCache>
                <c:formatCode>General</c:formatCode>
                <c:ptCount val="10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国家衛健委発表に基づく感染状況!$AE$374:$AE$1038</c:f>
              <c:numCache>
                <c:formatCode>m"月"d"日"</c:formatCode>
                <c:ptCount val="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numCache>
            </c:numRef>
          </c:cat>
          <c:val>
            <c:numRef>
              <c:f>国家衛健委発表に基づく感染状況!$AF$374:$AF$1038</c:f>
              <c:numCache>
                <c:formatCode>#,##0_);[Red]\(#,##0\)</c:formatCode>
                <c:ptCount val="66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246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省市別輸入症例数変化!$AI$2:$AI$800</c:f>
              <c:numCache>
                <c:formatCode>0_);[Red]\(0\)</c:formatCode>
                <c:ptCount val="79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省市別輸入症例数変化!$AJ$2:$AJ$800</c:f>
              <c:numCache>
                <c:formatCode>0_);[Red]\(0\)</c:formatCode>
                <c:ptCount val="79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numCache>
            </c:numRef>
          </c:cat>
          <c:val>
            <c:numRef>
              <c:f>省市別輸入症例数変化!$AK$2:$AK$800</c:f>
              <c:numCache>
                <c:formatCode>General</c:formatCode>
                <c:ptCount val="79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香港マカオ台湾の患者・海外輸入症例・無症状病原体保有者!$CP$189:$CP$1037</c:f>
              <c:numCache>
                <c:formatCode>m"月"d"日"</c:formatCode>
                <c:ptCount val="8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numCache>
            </c:numRef>
          </c:cat>
          <c:val>
            <c:numRef>
              <c:f>香港マカオ台湾の患者・海外輸入症例・無症状病原体保有者!$CQ$189:$CQ$1037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香港マカオ台湾の患者・海外輸入症例・無症状病原体保有者!$CJ$29:$CJ$1038</c:f>
              <c:numCache>
                <c:formatCode>General</c:formatCode>
                <c:ptCount val="101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香港マカオ台湾の患者・海外輸入症例・無症状病原体保有者!$CN$189:$CN$1038</c:f>
              <c:numCache>
                <c:formatCode>m"月"d"日"</c:formatCode>
                <c:ptCount val="8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numCache>
            </c:numRef>
          </c:cat>
          <c:val>
            <c:numRef>
              <c:f>香港マカオ台湾の患者・海外輸入症例・無症状病原体保有者!$CO$189:$CO$1038</c:f>
              <c:numCache>
                <c:formatCode>General</c:formatCode>
                <c:ptCount val="85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香港マカオ台湾の患者・海外輸入症例・無症状病原体保有者!$BJ$97:$BJ$1037</c:f>
              <c:numCache>
                <c:formatCode>m"月"d"日"</c:formatCode>
                <c:ptCount val="9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numCache>
            </c:numRef>
          </c:cat>
          <c:val>
            <c:numRef>
              <c:f>香港マカオ台湾の患者・海外輸入症例・無症状病原体保有者!$BL$97:$BL$1037</c:f>
              <c:numCache>
                <c:formatCode>General</c:formatCode>
                <c:ptCount val="94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香港マカオ台湾の患者・海外輸入症例・無症状病原体保有者!$BJ$97:$BJ$1037</c:f>
              <c:numCache>
                <c:formatCode>m"月"d"日"</c:formatCode>
                <c:ptCount val="9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numCache>
            </c:numRef>
          </c:cat>
          <c:val>
            <c:numRef>
              <c:f>香港マカオ台湾の患者・海外輸入症例・無症状病原体保有者!$BK$97:$BK$1037</c:f>
              <c:numCache>
                <c:formatCode>General</c:formatCode>
                <c:ptCount val="94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国家衛健委発表に基づく感染状況!$W$27:$W$1038</c:f>
              <c:numCache>
                <c:formatCode>m"月"d"日"</c:formatCode>
                <c:ptCount val="10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numCache>
            </c:numRef>
          </c:cat>
          <c:val>
            <c:numRef>
              <c:f>国家衛健委発表に基づく感染状況!$X$27:$X$1038</c:f>
              <c:numCache>
                <c:formatCode>#,##0_);[Red]\(#,##0\)</c:formatCode>
                <c:ptCount val="10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国家衛健委発表に基づく感染状況!$W$27:$W$1038</c:f>
              <c:numCache>
                <c:formatCode>m"月"d"日"</c:formatCode>
                <c:ptCount val="10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numCache>
            </c:numRef>
          </c:cat>
          <c:val>
            <c:numRef>
              <c:f>国家衛健委発表に基づく感染状況!$Y$27:$Y$1038</c:f>
              <c:numCache>
                <c:formatCode>General</c:formatCode>
                <c:ptCount val="10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香港マカオ台湾の患者・海外輸入症例・無症状病原体保有者!$CP$189:$CP$1037</c:f>
              <c:numCache>
                <c:formatCode>m"月"d"日"</c:formatCode>
                <c:ptCount val="8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numCache>
            </c:numRef>
          </c:cat>
          <c:val>
            <c:numRef>
              <c:f>香港マカオ台湾の患者・海外輸入症例・無症状病原体保有者!$CQ$189:$CQ$1037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香港マカオ台湾の患者・海外輸入症例・無症状病原体保有者!$CN$189:$CN$1038</c:f>
              <c:numCache>
                <c:formatCode>m"月"d"日"</c:formatCode>
                <c:ptCount val="8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numCache>
            </c:numRef>
          </c:cat>
          <c:val>
            <c:numRef>
              <c:f>香港マカオ台湾の患者・海外輸入症例・無症状病原体保有者!$CO$189:$CO$1038</c:f>
              <c:numCache>
                <c:formatCode>General</c:formatCode>
                <c:ptCount val="85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新疆の情況!$U$7:$U$841</c:f>
              <c:strCache>
                <c:ptCount val="83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strCache>
            </c:strRef>
          </c:cat>
          <c:val>
            <c:numRef>
              <c:f>新疆の情況!$V$7:$V$841</c:f>
              <c:numCache>
                <c:formatCode>General</c:formatCode>
                <c:ptCount val="835"/>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新疆の情況!$U$7:$U$841</c:f>
              <c:strCache>
                <c:ptCount val="83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strCache>
            </c:strRef>
          </c:cat>
          <c:val>
            <c:numRef>
              <c:f>新疆の情況!$W$7:$W$841</c:f>
              <c:numCache>
                <c:formatCode>General</c:formatCode>
                <c:ptCount val="835"/>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香港マカオ台湾の患者・海外輸入症例・無症状病原体保有者!$CJ$29:$CJ$1038</c:f>
              <c:numCache>
                <c:formatCode>General</c:formatCode>
                <c:ptCount val="101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香港マカオ台湾の患者・海外輸入症例・無症状病原体保有者!$BR$29:$BR$1038</c:f>
              <c:numCache>
                <c:formatCode>General</c:formatCode>
                <c:ptCount val="101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香港マカオ台湾の患者・海外輸入症例・無症状病原体保有者!$BS$29:$BS$1038</c:f>
              <c:numCache>
                <c:formatCode>General</c:formatCode>
                <c:ptCount val="10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香港マカオ台湾の患者・海外輸入症例・無症状病原体保有者!$BT$29:$BT$1038</c:f>
              <c:numCache>
                <c:formatCode>General</c:formatCode>
                <c:ptCount val="101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香港マカオ台湾の患者・海外輸入症例・無症状病原体保有者!$CJ$29:$CJ$1038</c:f>
              <c:numCache>
                <c:formatCode>General</c:formatCode>
                <c:ptCount val="101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香港マカオ台湾の患者・海外輸入症例・無症状病原体保有者!$CK$29:$CK$1038</c:f>
              <c:numCache>
                <c:formatCode>General</c:formatCode>
                <c:ptCount val="10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国家衛健委発表に基づく感染状況!$W$27:$W$1039</c:f>
              <c:numCache>
                <c:formatCode>m"月"d"日"</c:formatCode>
                <c:ptCount val="10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numCache>
            </c:numRef>
          </c:cat>
          <c:val>
            <c:numRef>
              <c:f>国家衛健委発表に基づく感染状況!$X$27:$X$1039</c:f>
              <c:numCache>
                <c:formatCode>#,##0_);[Red]\(#,##0\)</c:formatCode>
                <c:ptCount val="101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国家衛健委発表に基づく感染状況!$W$27:$W$1039</c:f>
              <c:numCache>
                <c:formatCode>m"月"d"日"</c:formatCode>
                <c:ptCount val="10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numCache>
            </c:numRef>
          </c:cat>
          <c:val>
            <c:numRef>
              <c:f>国家衛健委発表に基づく感染状況!$Y$27:$Y$1039</c:f>
              <c:numCache>
                <c:formatCode>General</c:formatCode>
                <c:ptCount val="101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香港マカオ台湾の患者・海外輸入症例・無症状病原体保有者!$BE$70:$BE$1038</c:f>
              <c:numCache>
                <c:formatCode>m"月"d"日"</c:formatCode>
                <c:ptCount val="96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numCache>
            </c:numRef>
          </c:cat>
          <c:val>
            <c:numRef>
              <c:f>香港マカオ台湾の患者・海外輸入症例・無症状病原体保有者!$BF$70:$BF$1038</c:f>
              <c:numCache>
                <c:formatCode>General</c:formatCode>
                <c:ptCount val="96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香港マカオ台湾の患者・海外輸入症例・無症状病原体保有者!$BE$70:$BE$1038</c:f>
              <c:numCache>
                <c:formatCode>m"月"d"日"</c:formatCode>
                <c:ptCount val="96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numCache>
            </c:numRef>
          </c:cat>
          <c:val>
            <c:numRef>
              <c:f>香港マカオ台湾の患者・海外輸入症例・無症状病原体保有者!$BG$70:$BG$1038</c:f>
              <c:numCache>
                <c:formatCode>General</c:formatCode>
                <c:ptCount val="96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香港マカオ台湾の患者・海外輸入症例・無症状病原体保有者!$BY$29:$BY$1038</c:f>
              <c:numCache>
                <c:formatCode>General</c:formatCode>
                <c:ptCount val="101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香港マカオ台湾の患者・海外輸入症例・無症状病原体保有者!$BZ$29:$BZ$1038</c:f>
              <c:numCache>
                <c:formatCode>General</c:formatCode>
                <c:ptCount val="10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香港マカオ台湾の患者・海外輸入症例・無症状病原体保有者!$CA$29:$CA$1038</c:f>
              <c:numCache>
                <c:formatCode>General</c:formatCode>
                <c:ptCount val="10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香港マカオ台湾の患者・海外輸入症例・無症状病原体保有者!$CC$29:$CC$1038</c:f>
              <c:numCache>
                <c:formatCode>General</c:formatCode>
                <c:ptCount val="101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香港マカオ台湾の患者・海外輸入症例・無症状病原体保有者!$CD$29:$CD$1038</c:f>
              <c:numCache>
                <c:formatCode>General</c:formatCode>
                <c:ptCount val="10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香港マカオ台湾の患者・海外輸入症例・無症状病原体保有者!$CE$29:$CE$1038</c:f>
              <c:numCache>
                <c:formatCode>General</c:formatCode>
                <c:ptCount val="10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香港マカオ台湾の患者・海外輸入症例・無症状病原体保有者!$CL$29:$CL$1038</c:f>
              <c:numCache>
                <c:formatCode>m"月"d"日"</c:formatCode>
                <c:ptCount val="101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numCache>
            </c:numRef>
          </c:cat>
          <c:val>
            <c:numRef>
              <c:f>香港マカオ台湾の患者・海外輸入症例・無症状病原体保有者!$CM$29:$CM$1038</c:f>
              <c:numCache>
                <c:formatCode>General</c:formatCode>
                <c:ptCount val="10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香港マカオ台湾の患者・海外輸入症例・無症状病原体保有者!$CP$189:$CP$1037</c:f>
              <c:numCache>
                <c:formatCode>m"月"d"日"</c:formatCode>
                <c:ptCount val="8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numCache>
            </c:numRef>
          </c:cat>
          <c:val>
            <c:numRef>
              <c:f>香港マカオ台湾の患者・海外輸入症例・無症状病原体保有者!$CQ$189:$CQ$1037</c:f>
              <c:numCache>
                <c:formatCode>General</c:formatCode>
                <c:ptCount val="84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57"/>
  <sheetViews>
    <sheetView zoomScale="115" zoomScaleNormal="115" workbookViewId="0">
      <pane xSplit="2" ySplit="5" topLeftCell="C1027" activePane="bottomRight" state="frozen"/>
      <selection pane="topRight" activeCell="C1" sqref="C1"/>
      <selection pane="bottomLeft" activeCell="A8" sqref="A8"/>
      <selection pane="bottomRight" activeCell="B1036" sqref="B1036:I1036"/>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44859</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+H1030+G1031</f>
        <v>256940</v>
      </c>
      <c r="I1031" s="87">
        <f>+H1031-M1031-O1031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7">+B1031</f>
        <v>44854</v>
      </c>
      <c r="X1031" s="113">
        <f t="shared" ref="X1031:X1032" si="528">+G1031</f>
        <v>214</v>
      </c>
      <c r="Y1031">
        <f t="shared" ref="Y1031:Y1032" si="529">+H1031</f>
        <v>256940</v>
      </c>
      <c r="Z1031" s="114">
        <f t="shared" ref="Z1031:Z1032" si="530">+B1031</f>
        <v>44854</v>
      </c>
      <c r="AA1031">
        <f t="shared" ref="AA1031:AA1032" si="531">+L1031</f>
        <v>0</v>
      </c>
      <c r="AB1031">
        <f t="shared" ref="AB1031:AB1032" si="532">+M1031</f>
        <v>5226</v>
      </c>
      <c r="AE1031" s="1">
        <f t="shared" ref="AE1031:AE1032" si="533">+B1031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+H1031+G1032</f>
        <v>257155</v>
      </c>
      <c r="I1032" s="87">
        <f>+H1032-M1032-O1032</f>
        <v>3986</v>
      </c>
      <c r="J1032" s="47">
        <v>0</v>
      </c>
      <c r="K1032" s="55">
        <f t="shared" ref="K1032" si="534">+J1032+K1031</f>
        <v>13</v>
      </c>
      <c r="L1032" s="47">
        <v>0</v>
      </c>
      <c r="M1032" s="87">
        <f t="shared" ref="M1032" si="535">+L1032+M1031</f>
        <v>5226</v>
      </c>
      <c r="N1032" s="47">
        <v>382</v>
      </c>
      <c r="O1032" s="87">
        <f t="shared" ref="O1032" si="536">+N1032+O1031</f>
        <v>247943</v>
      </c>
      <c r="P1032" s="105">
        <f t="shared" ref="P1032" si="537">+Q1032-Q1031</f>
        <v>61727</v>
      </c>
      <c r="Q1032" s="56">
        <v>7125408</v>
      </c>
      <c r="R1032" s="47">
        <v>60724</v>
      </c>
      <c r="S1032" s="110"/>
      <c r="T1032" s="56">
        <v>470926</v>
      </c>
      <c r="U1032" s="77"/>
      <c r="W1032" s="1">
        <f t="shared" si="527"/>
        <v>44855</v>
      </c>
      <c r="X1032" s="113">
        <f t="shared" si="528"/>
        <v>215</v>
      </c>
      <c r="Y1032">
        <f t="shared" si="529"/>
        <v>257155</v>
      </c>
      <c r="Z1032" s="114">
        <f t="shared" si="530"/>
        <v>44855</v>
      </c>
      <c r="AA1032">
        <f t="shared" si="531"/>
        <v>0</v>
      </c>
      <c r="AB1032">
        <f t="shared" si="532"/>
        <v>5226</v>
      </c>
      <c r="AE1032" s="1">
        <f t="shared" si="533"/>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+H1032+G1033</f>
        <v>257362</v>
      </c>
      <c r="I1033" s="87">
        <f>+H1033-M1033-O1033</f>
        <v>3874</v>
      </c>
      <c r="J1033" s="47">
        <v>0</v>
      </c>
      <c r="K1033" s="55">
        <f t="shared" ref="K1033" si="538">+J1033+K1032</f>
        <v>13</v>
      </c>
      <c r="L1033" s="47">
        <v>0</v>
      </c>
      <c r="M1033" s="87">
        <f t="shared" ref="M1033" si="539">+L1033+M1032</f>
        <v>5226</v>
      </c>
      <c r="N1033" s="47">
        <v>319</v>
      </c>
      <c r="O1033" s="87">
        <f t="shared" ref="O1033" si="540">+N1033+O1032</f>
        <v>248262</v>
      </c>
      <c r="P1033" s="105">
        <f t="shared" ref="P1033" si="541">+Q1033-Q1032</f>
        <v>56587</v>
      </c>
      <c r="Q1033" s="56">
        <v>7181995</v>
      </c>
      <c r="R1033" s="47">
        <v>66888</v>
      </c>
      <c r="S1033" s="110"/>
      <c r="T1033" s="56">
        <v>459974</v>
      </c>
      <c r="U1033" s="77"/>
      <c r="W1033" s="1">
        <f t="shared" ref="W1033" si="542">+B1033</f>
        <v>44856</v>
      </c>
      <c r="X1033" s="113">
        <f t="shared" ref="X1033" si="543">+G1033</f>
        <v>207</v>
      </c>
      <c r="Y1033">
        <f t="shared" ref="Y1033" si="544">+H1033</f>
        <v>257362</v>
      </c>
      <c r="Z1033" s="114">
        <f t="shared" ref="Z1033" si="545">+B1033</f>
        <v>44856</v>
      </c>
      <c r="AA1033">
        <f t="shared" ref="AA1033" si="546">+L1033</f>
        <v>0</v>
      </c>
      <c r="AB1033">
        <f t="shared" ref="AB1033" si="547">+M1033</f>
        <v>5226</v>
      </c>
      <c r="AE1033" s="1">
        <f t="shared" ref="AE1033" si="548">+B1033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+H1033+G1034</f>
        <v>257583</v>
      </c>
      <c r="I1034" s="87">
        <f>+H1034-M1034-O1034</f>
        <v>3784</v>
      </c>
      <c r="J1034" s="47">
        <v>2</v>
      </c>
      <c r="K1034" s="55">
        <f t="shared" ref="K1034" si="549">+J1034+K1033</f>
        <v>15</v>
      </c>
      <c r="L1034" s="47">
        <v>0</v>
      </c>
      <c r="M1034" s="87">
        <f t="shared" ref="M1034" si="550">+L1034+M1033</f>
        <v>5226</v>
      </c>
      <c r="N1034" s="47">
        <v>311</v>
      </c>
      <c r="O1034" s="87">
        <f t="shared" ref="O1034" si="551">+N1034+O1033</f>
        <v>248573</v>
      </c>
      <c r="P1034" s="105">
        <f t="shared" ref="P1034" si="552">+Q1034-Q1033</f>
        <v>55649</v>
      </c>
      <c r="Q1034" s="56">
        <v>7237644</v>
      </c>
      <c r="R1034" s="47">
        <v>47901</v>
      </c>
      <c r="S1034" s="110"/>
      <c r="T1034" s="56">
        <v>467332</v>
      </c>
      <c r="U1034" s="77"/>
      <c r="W1034" s="1">
        <f t="shared" ref="W1034" si="553">+B1034</f>
        <v>44857</v>
      </c>
      <c r="X1034" s="113">
        <f t="shared" ref="X1034" si="554">+G1034</f>
        <v>221</v>
      </c>
      <c r="Y1034">
        <f t="shared" ref="Y1034" si="555">+H1034</f>
        <v>257583</v>
      </c>
      <c r="Z1034" s="114">
        <f t="shared" ref="Z1034" si="556">+B1034</f>
        <v>44857</v>
      </c>
      <c r="AA1034">
        <f t="shared" ref="AA1034" si="557">+L1034</f>
        <v>0</v>
      </c>
      <c r="AB1034">
        <f t="shared" ref="AB1034" si="558">+M1034</f>
        <v>5226</v>
      </c>
      <c r="AE1034" s="1">
        <f t="shared" ref="AE1034" si="559">+B1034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+H1034+G1035</f>
        <v>257829</v>
      </c>
      <c r="I1035" s="87">
        <f>+H1035-M1035-O1035</f>
        <v>3654</v>
      </c>
      <c r="J1035" s="47">
        <v>3</v>
      </c>
      <c r="K1035" s="55">
        <f t="shared" ref="K1035" si="560">+J1035+K1034</f>
        <v>18</v>
      </c>
      <c r="L1035" s="47">
        <v>0</v>
      </c>
      <c r="M1035" s="87">
        <f t="shared" ref="M1035" si="561">+L1035+M1034</f>
        <v>5226</v>
      </c>
      <c r="N1035" s="47">
        <v>376</v>
      </c>
      <c r="O1035" s="87">
        <f t="shared" ref="O1035" si="562">+N1035+O1034</f>
        <v>248949</v>
      </c>
      <c r="P1035" s="105">
        <f t="shared" ref="P1035" si="563">+Q1035-Q1034</f>
        <v>57747</v>
      </c>
      <c r="Q1035" s="56">
        <v>7295391</v>
      </c>
      <c r="R1035" s="47">
        <v>56475</v>
      </c>
      <c r="S1035" s="110"/>
      <c r="T1035" s="56">
        <v>468367</v>
      </c>
      <c r="U1035" s="77"/>
      <c r="W1035" s="1">
        <f t="shared" ref="W1035" si="564">+B1035</f>
        <v>44858</v>
      </c>
      <c r="X1035" s="113">
        <f t="shared" ref="X1035" si="565">+G1035</f>
        <v>246</v>
      </c>
      <c r="Y1035">
        <f t="shared" ref="Y1035" si="566">+H1035</f>
        <v>257829</v>
      </c>
      <c r="Z1035" s="114">
        <f t="shared" ref="Z1035" si="567">+B1035</f>
        <v>44858</v>
      </c>
      <c r="AA1035">
        <f t="shared" ref="AA1035" si="568">+L1035</f>
        <v>0</v>
      </c>
      <c r="AB1035">
        <f t="shared" ref="AB1035" si="569">+M1035</f>
        <v>5226</v>
      </c>
      <c r="AE1035" s="1">
        <f t="shared" ref="AE1035" si="570">+B1035</f>
        <v>44858</v>
      </c>
      <c r="AF1035" s="259">
        <f>+G1035-香港マカオ台湾の患者・海外輸入症例・無症状病原体保有者!B1035</f>
        <v>246</v>
      </c>
    </row>
    <row r="1036" spans="2:32" x14ac:dyDescent="0.55000000000000004">
      <c r="B1036" s="201"/>
      <c r="C1036" s="47"/>
      <c r="D1036" s="83"/>
      <c r="E1036" s="104"/>
      <c r="F1036" s="56"/>
      <c r="G1036" s="47"/>
      <c r="H1036" s="87"/>
      <c r="I1036" s="87"/>
      <c r="J1036" s="47"/>
      <c r="K1036" s="55"/>
      <c r="L1036" s="47"/>
      <c r="M1036" s="87"/>
      <c r="N1036" s="47"/>
      <c r="O1036" s="87"/>
      <c r="P1036" s="105"/>
      <c r="Q1036" s="56"/>
      <c r="R1036" s="47"/>
      <c r="S1036" s="110"/>
      <c r="T1036" s="56"/>
      <c r="U1036" s="77"/>
      <c r="W1036" s="1"/>
      <c r="X1036" s="113"/>
      <c r="Z1036" s="114"/>
      <c r="AE1036" s="1"/>
      <c r="AF1036" s="259"/>
    </row>
    <row r="1037" spans="2:32" x14ac:dyDescent="0.55000000000000004">
      <c r="B1037" s="201"/>
      <c r="C1037" s="47"/>
      <c r="D1037" s="83"/>
      <c r="E1037" s="104"/>
      <c r="F1037" s="56"/>
      <c r="G1037" s="47"/>
      <c r="H1037" s="87"/>
      <c r="I1037" s="87"/>
      <c r="J1037" s="47"/>
      <c r="K1037" s="55"/>
      <c r="L1037" s="47"/>
      <c r="M1037" s="87"/>
      <c r="N1037" s="47"/>
      <c r="O1037" s="87"/>
      <c r="P1037" s="105"/>
      <c r="Q1037" s="56"/>
      <c r="R1037" s="47"/>
      <c r="S1037" s="110"/>
      <c r="T1037" s="56"/>
      <c r="U1037" s="77"/>
      <c r="W1037" s="1"/>
      <c r="X1037" s="113"/>
      <c r="Z1037" s="114"/>
      <c r="AE1037" s="1"/>
      <c r="AF1037" s="259"/>
    </row>
    <row r="1038" spans="2:32" ht="18.5" thickBot="1" x14ac:dyDescent="0.6">
      <c r="B1038" s="65"/>
      <c r="C1038" s="58"/>
      <c r="D1038" s="48"/>
      <c r="E1038" s="60"/>
      <c r="F1038" s="59"/>
      <c r="G1038" s="47"/>
      <c r="H1038" s="87"/>
      <c r="I1038" s="87"/>
      <c r="J1038" s="58"/>
      <c r="K1038" s="55"/>
      <c r="L1038" s="47"/>
      <c r="M1038" s="87"/>
      <c r="N1038" s="47"/>
      <c r="O1038" s="87"/>
      <c r="P1038" s="105"/>
      <c r="Q1038" s="59"/>
      <c r="R1038" s="47"/>
      <c r="S1038" s="59"/>
      <c r="T1038" s="59"/>
      <c r="U1038" s="77"/>
      <c r="W1038" s="1"/>
      <c r="X1038" s="113"/>
      <c r="Z1038" s="114"/>
      <c r="AE1038" s="1"/>
      <c r="AF1038" s="259"/>
    </row>
    <row r="1039" spans="2:32" ht="9.5" customHeight="1" thickBot="1" x14ac:dyDescent="0.6">
      <c r="B1039" s="65"/>
      <c r="C1039" s="78"/>
      <c r="D1039" s="79"/>
      <c r="E1039" s="81"/>
      <c r="F1039" s="93"/>
      <c r="G1039" s="78"/>
      <c r="H1039" s="81"/>
      <c r="I1039" s="81"/>
      <c r="J1039" s="78"/>
      <c r="K1039" s="81"/>
      <c r="L1039" s="78"/>
      <c r="M1039" s="81"/>
      <c r="N1039" s="82"/>
      <c r="O1039" s="80"/>
      <c r="P1039" s="92"/>
      <c r="Q1039" s="93"/>
      <c r="R1039" s="112"/>
      <c r="S1039" s="93"/>
      <c r="T1039" s="93"/>
      <c r="U1039" s="66"/>
      <c r="AF1039" s="259"/>
    </row>
    <row r="1040" spans="2:32" x14ac:dyDescent="0.55000000000000004">
      <c r="M1040" s="262">
        <f>SUM(L845:L862)</f>
        <v>503</v>
      </c>
      <c r="AF1040" s="259"/>
    </row>
    <row r="1041" spans="2:32" ht="13" customHeight="1" x14ac:dyDescent="0.55000000000000004">
      <c r="E1041" s="106"/>
      <c r="F1041" s="107"/>
      <c r="G1041" s="106" t="s">
        <v>80</v>
      </c>
      <c r="H1041" s="107"/>
      <c r="I1041" s="107"/>
      <c r="J1041" s="107"/>
      <c r="U1041" s="71"/>
      <c r="AF1041" s="259"/>
    </row>
    <row r="1042" spans="2:32" ht="13" customHeight="1" x14ac:dyDescent="0.55000000000000004">
      <c r="E1042" s="106" t="s">
        <v>98</v>
      </c>
      <c r="F1042" s="107"/>
      <c r="G1042" s="274" t="s">
        <v>79</v>
      </c>
      <c r="H1042" s="275"/>
      <c r="I1042" s="106" t="s">
        <v>106</v>
      </c>
      <c r="J1042" s="107"/>
      <c r="AF1042" s="259"/>
    </row>
    <row r="1043" spans="2:32" ht="13" customHeight="1" x14ac:dyDescent="0.55000000000000004">
      <c r="B1043" s="119"/>
      <c r="E1043" s="108" t="s">
        <v>108</v>
      </c>
      <c r="F1043" s="107"/>
      <c r="G1043" s="108"/>
      <c r="H1043" s="108"/>
      <c r="I1043" s="106" t="s">
        <v>107</v>
      </c>
      <c r="J1043" s="107"/>
      <c r="AF1043" s="259"/>
    </row>
    <row r="1044" spans="2:32" ht="18.5" customHeight="1" x14ac:dyDescent="0.55000000000000004">
      <c r="E1044" s="106" t="s">
        <v>96</v>
      </c>
      <c r="F1044" s="107"/>
      <c r="G1044" s="106" t="s">
        <v>97</v>
      </c>
      <c r="H1044" s="107"/>
      <c r="I1044" s="107"/>
      <c r="J1044" s="107"/>
      <c r="AF1044" s="259"/>
    </row>
    <row r="1045" spans="2:32" ht="13" customHeight="1" x14ac:dyDescent="0.55000000000000004">
      <c r="E1045" s="106" t="s">
        <v>98</v>
      </c>
      <c r="F1045" s="107"/>
      <c r="G1045" s="106" t="s">
        <v>99</v>
      </c>
      <c r="H1045" s="107"/>
      <c r="I1045" s="107"/>
      <c r="J1045" s="107"/>
      <c r="AF1045" s="259"/>
    </row>
    <row r="1046" spans="2:32" ht="13" customHeight="1" x14ac:dyDescent="0.55000000000000004">
      <c r="E1046" s="106" t="s">
        <v>98</v>
      </c>
      <c r="F1046" s="107"/>
      <c r="G1046" s="106" t="s">
        <v>100</v>
      </c>
      <c r="H1046" s="107"/>
      <c r="I1046" s="107"/>
      <c r="J1046" s="107"/>
      <c r="AF1046" s="259"/>
    </row>
    <row r="1047" spans="2:32" ht="13" customHeight="1" x14ac:dyDescent="0.55000000000000004">
      <c r="E1047" s="106" t="s">
        <v>101</v>
      </c>
      <c r="F1047" s="107"/>
      <c r="G1047" s="106" t="s">
        <v>102</v>
      </c>
      <c r="H1047" s="107"/>
      <c r="I1047" s="107"/>
      <c r="J1047" s="107"/>
      <c r="AF1047" s="259"/>
    </row>
    <row r="1048" spans="2:32" ht="13" customHeight="1" x14ac:dyDescent="0.55000000000000004">
      <c r="E1048" s="106" t="s">
        <v>103</v>
      </c>
      <c r="F1048" s="107"/>
      <c r="G1048" s="106" t="s">
        <v>104</v>
      </c>
      <c r="H1048" s="107"/>
      <c r="I1048" s="107"/>
      <c r="J1048" s="107"/>
      <c r="AF1048" s="259"/>
    </row>
    <row r="1049" spans="2:32" x14ac:dyDescent="0.55000000000000004">
      <c r="AF1049" s="259"/>
    </row>
    <row r="1050" spans="2:32" x14ac:dyDescent="0.55000000000000004">
      <c r="AF1050" s="259"/>
    </row>
    <row r="1051" spans="2:32" x14ac:dyDescent="0.55000000000000004">
      <c r="AF1051" s="259"/>
    </row>
    <row r="1052" spans="2:32" x14ac:dyDescent="0.55000000000000004">
      <c r="AF1052" s="259"/>
    </row>
    <row r="1053" spans="2:32" x14ac:dyDescent="0.55000000000000004">
      <c r="AF1053" s="259"/>
    </row>
    <row r="1054" spans="2:32" x14ac:dyDescent="0.55000000000000004">
      <c r="AF1054" s="259"/>
    </row>
    <row r="1055" spans="2:32" x14ac:dyDescent="0.55000000000000004">
      <c r="AF1055" s="259"/>
    </row>
    <row r="1056" spans="2:32" x14ac:dyDescent="0.55000000000000004">
      <c r="AF1056" s="259"/>
    </row>
    <row r="1057" spans="32:32" x14ac:dyDescent="0.55000000000000004">
      <c r="AF1057" s="259"/>
    </row>
  </sheetData>
  <mergeCells count="12">
    <mergeCell ref="G1042:H104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49"/>
  <sheetViews>
    <sheetView topLeftCell="A6" zoomScaleNormal="100" workbookViewId="0">
      <pane xSplit="1" ySplit="2" topLeftCell="B1031" activePane="bottomRight" state="frozen"/>
      <selection activeCell="A6" sqref="A6"/>
      <selection pane="topRight" activeCell="B6" sqref="B6"/>
      <selection pane="bottomLeft" activeCell="A8" sqref="A8"/>
      <selection pane="bottomRight" activeCell="A1035" sqref="A1035:G1035"/>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34"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34" si="2307">+AW1029+1</f>
        <v>869</v>
      </c>
      <c r="AX1030" s="216">
        <f t="shared" si="2262"/>
        <v>44854</v>
      </c>
      <c r="AY1030" s="5">
        <v>15</v>
      </c>
      <c r="AZ1030" s="217">
        <f t="shared" si="2263"/>
        <v>2888</v>
      </c>
      <c r="BA1030" s="217">
        <f t="shared" ref="BA1030:BA1034" si="2308">+BA1026+1</f>
        <v>465</v>
      </c>
      <c r="BB1030" s="119">
        <v>0</v>
      </c>
      <c r="BC1030" s="26">
        <f t="shared" si="2264"/>
        <v>1672</v>
      </c>
      <c r="BD1030" s="217">
        <f t="shared" ref="BD1030:BD1034"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c r="B1035" s="219"/>
      <c r="C1035" s="142"/>
      <c r="D1035" s="261"/>
      <c r="E1035" s="135"/>
      <c r="F1035" s="135"/>
      <c r="G1035" s="135"/>
      <c r="H1035" s="123"/>
      <c r="I1035" s="135"/>
      <c r="J1035" s="123"/>
      <c r="K1035" s="41"/>
      <c r="L1035" s="134"/>
      <c r="M1035" s="219"/>
      <c r="N1035" s="123"/>
      <c r="O1035" s="123"/>
      <c r="P1035" s="135"/>
      <c r="Q1035" s="135"/>
      <c r="R1035" s="123"/>
      <c r="S1035" s="123"/>
      <c r="T1035" s="135"/>
      <c r="U1035" s="135"/>
      <c r="V1035" s="123"/>
      <c r="W1035" s="41"/>
      <c r="X1035" s="136"/>
      <c r="Y1035" s="4"/>
      <c r="Z1035" s="74"/>
      <c r="AA1035" s="210"/>
      <c r="AB1035" s="210"/>
      <c r="AC1035" s="211"/>
      <c r="AD1035" s="170"/>
      <c r="AE1035" s="222"/>
      <c r="AF1035" s="143"/>
      <c r="AG1035" s="171"/>
      <c r="AH1035" s="143"/>
      <c r="AI1035" s="171"/>
      <c r="AJ1035" s="172"/>
      <c r="AK1035" s="173"/>
      <c r="AL1035" s="143"/>
      <c r="AM1035" s="222"/>
      <c r="AN1035" s="143"/>
      <c r="AO1035" s="171"/>
      <c r="AP1035" s="174"/>
      <c r="AQ1035" s="173"/>
      <c r="AR1035" s="143"/>
      <c r="AS1035" s="171"/>
      <c r="AT1035" s="143"/>
      <c r="AU1035" s="171"/>
      <c r="AV1035" s="175"/>
      <c r="AW1035" s="217"/>
      <c r="AX1035" s="216"/>
      <c r="AY1035" s="5"/>
      <c r="AZ1035" s="217"/>
      <c r="BA1035" s="217"/>
      <c r="BB1035" s="119"/>
      <c r="BC1035" s="26"/>
      <c r="BD1035" s="217"/>
      <c r="BE1035" s="209"/>
      <c r="BF1035" s="120"/>
      <c r="BG1035" s="120"/>
      <c r="BH1035" s="209"/>
      <c r="BI1035" s="120"/>
      <c r="BJ1035" s="1"/>
      <c r="BN1035" s="1"/>
      <c r="BQ1035" s="167"/>
      <c r="BX1035" s="167"/>
      <c r="CB1035" s="167"/>
      <c r="CF1035" s="216"/>
      <c r="CI1035" s="167"/>
      <c r="CL1035" s="167"/>
      <c r="CN1035" s="1"/>
      <c r="CO1035" s="253"/>
      <c r="CP1035" s="1"/>
      <c r="CQ1035" s="254"/>
      <c r="CR1035" s="167"/>
    </row>
    <row r="1036" spans="1:99" ht="18" customHeight="1" x14ac:dyDescent="0.55000000000000004">
      <c r="A1036" s="167"/>
      <c r="B1036" s="219"/>
      <c r="C1036" s="142"/>
      <c r="D1036" s="261"/>
      <c r="E1036" s="135"/>
      <c r="F1036" s="135"/>
      <c r="G1036" s="135"/>
      <c r="H1036" s="123"/>
      <c r="I1036" s="135"/>
      <c r="J1036" s="123"/>
      <c r="K1036" s="41"/>
      <c r="L1036" s="134"/>
      <c r="M1036" s="219"/>
      <c r="N1036" s="123"/>
      <c r="O1036" s="123"/>
      <c r="P1036" s="135"/>
      <c r="Q1036" s="135"/>
      <c r="R1036" s="123"/>
      <c r="S1036" s="123"/>
      <c r="T1036" s="135"/>
      <c r="U1036" s="135"/>
      <c r="V1036" s="123"/>
      <c r="W1036" s="41"/>
      <c r="X1036" s="136"/>
      <c r="Y1036" s="4"/>
      <c r="Z1036" s="74"/>
      <c r="AA1036" s="210"/>
      <c r="AB1036" s="210"/>
      <c r="AC1036" s="211"/>
      <c r="AD1036" s="170"/>
      <c r="AE1036" s="222"/>
      <c r="AF1036" s="143"/>
      <c r="AG1036" s="171"/>
      <c r="AH1036" s="143"/>
      <c r="AI1036" s="171"/>
      <c r="AJ1036" s="172"/>
      <c r="AK1036" s="173"/>
      <c r="AL1036" s="143"/>
      <c r="AM1036" s="171"/>
      <c r="AN1036" s="143"/>
      <c r="AO1036" s="171"/>
      <c r="AP1036" s="174"/>
      <c r="AQ1036" s="173"/>
      <c r="AR1036" s="143"/>
      <c r="AS1036" s="171"/>
      <c r="AT1036" s="143"/>
      <c r="AU1036" s="171"/>
      <c r="AV1036" s="175"/>
      <c r="AW1036" s="217"/>
      <c r="AX1036" s="216"/>
      <c r="AY1036" s="5"/>
      <c r="AZ1036" s="217"/>
      <c r="BA1036" s="217"/>
      <c r="BB1036" s="119"/>
      <c r="BC1036" s="26"/>
      <c r="BD1036" s="217"/>
      <c r="BE1036" s="209"/>
      <c r="BF1036" s="120"/>
      <c r="BG1036" s="120"/>
      <c r="BH1036" s="209"/>
      <c r="BI1036" s="120"/>
      <c r="BJ1036" s="1"/>
      <c r="BN1036" s="1"/>
      <c r="BQ1036" s="167"/>
      <c r="BX1036" s="167"/>
      <c r="CB1036" s="167"/>
      <c r="CE1036">
        <f>+AV1036</f>
        <v>0</v>
      </c>
      <c r="CF1036" s="216"/>
      <c r="CI1036" s="167"/>
      <c r="CL1036" s="167"/>
      <c r="CN1036" s="1"/>
      <c r="CO1036" s="253"/>
      <c r="CP1036" s="1"/>
      <c r="CQ1036" s="254"/>
      <c r="CR1036" s="167"/>
    </row>
    <row r="1037" spans="1:99" ht="18" customHeight="1" x14ac:dyDescent="0.55000000000000004">
      <c r="A1037" s="167"/>
      <c r="B1037" s="219"/>
      <c r="C1037" s="142"/>
      <c r="D1037" s="142"/>
      <c r="E1037" s="135"/>
      <c r="F1037" s="135"/>
      <c r="G1037" s="135"/>
      <c r="H1037" s="123"/>
      <c r="I1037" s="135"/>
      <c r="J1037" s="123"/>
      <c r="K1037" s="41"/>
      <c r="L1037" s="134"/>
      <c r="M1037" s="135"/>
      <c r="N1037" s="123"/>
      <c r="O1037" s="123"/>
      <c r="P1037" s="135"/>
      <c r="Q1037" s="135"/>
      <c r="R1037" s="123"/>
      <c r="S1037" s="123"/>
      <c r="T1037" s="135"/>
      <c r="U1037" s="135"/>
      <c r="V1037" s="123"/>
      <c r="W1037" s="41"/>
      <c r="X1037" s="136"/>
      <c r="Y1037" s="4"/>
      <c r="Z1037" s="74"/>
      <c r="AA1037" s="210"/>
      <c r="AB1037" s="210"/>
      <c r="AC1037" s="211"/>
      <c r="AD1037" s="170"/>
      <c r="AE1037" s="222"/>
      <c r="AF1037" s="143"/>
      <c r="AG1037" s="171"/>
      <c r="AH1037" s="143"/>
      <c r="AI1037" s="171"/>
      <c r="AJ1037" s="172"/>
      <c r="AK1037" s="173"/>
      <c r="AL1037" s="143"/>
      <c r="AM1037" s="171"/>
      <c r="AN1037" s="143"/>
      <c r="AO1037" s="171"/>
      <c r="AP1037" s="174"/>
      <c r="AQ1037" s="173"/>
      <c r="AR1037" s="143"/>
      <c r="AS1037" s="171"/>
      <c r="AT1037" s="143"/>
      <c r="AU1037" s="171"/>
      <c r="AV1037" s="175"/>
      <c r="AW1037" s="217"/>
      <c r="AX1037" s="216"/>
      <c r="AY1037" s="5"/>
      <c r="AZ1037" s="217"/>
      <c r="BA1037" s="217"/>
      <c r="BB1037" s="119"/>
      <c r="BC1037" s="26"/>
      <c r="BD1037" s="217"/>
      <c r="BE1037" s="209"/>
      <c r="BF1037" s="120"/>
      <c r="BG1037" s="120"/>
      <c r="BH1037" s="209"/>
      <c r="BI1037" s="120"/>
      <c r="BJ1037" s="1"/>
      <c r="BN1037" s="1"/>
      <c r="BQ1037" s="167"/>
      <c r="BX1037" s="167"/>
      <c r="CB1037" s="167"/>
      <c r="CI1037" s="167"/>
      <c r="CL1037" s="167"/>
      <c r="CN1037" s="1"/>
      <c r="CO1037" s="253"/>
      <c r="CP1037" s="1"/>
      <c r="CQ1037" s="254"/>
      <c r="CR1037" s="167"/>
    </row>
    <row r="1038" spans="1:99" ht="7" customHeight="1" thickBot="1" x14ac:dyDescent="0.6">
      <c r="A1038" s="65"/>
      <c r="B1038" s="134"/>
      <c r="C1038" s="142"/>
      <c r="D1038" s="135"/>
      <c r="E1038" s="135"/>
      <c r="F1038" s="135"/>
      <c r="G1038" s="135"/>
      <c r="H1038" s="123"/>
      <c r="I1038" s="135"/>
      <c r="J1038" s="123"/>
      <c r="K1038" s="136"/>
      <c r="L1038" s="134"/>
      <c r="M1038" s="135"/>
      <c r="N1038" s="123"/>
      <c r="O1038" s="123"/>
      <c r="P1038" s="135"/>
      <c r="Q1038" s="135"/>
      <c r="R1038" s="123"/>
      <c r="S1038" s="123"/>
      <c r="T1038" s="135"/>
      <c r="U1038" s="135"/>
      <c r="V1038" s="123"/>
      <c r="W1038" s="41"/>
      <c r="X1038" s="136"/>
      <c r="Z1038" s="65"/>
      <c r="AA1038" s="63"/>
      <c r="AB1038" s="63"/>
      <c r="AC1038" s="63"/>
      <c r="AD1038" s="170"/>
      <c r="AE1038" s="222"/>
      <c r="AF1038" s="143"/>
      <c r="AG1038" s="171"/>
      <c r="AH1038" s="143"/>
      <c r="AI1038" s="171"/>
      <c r="AJ1038" s="172"/>
      <c r="AK1038" s="173"/>
      <c r="AL1038" s="143"/>
      <c r="AM1038" s="171"/>
      <c r="AN1038" s="143"/>
      <c r="AO1038" s="171"/>
      <c r="AP1038" s="174"/>
      <c r="AQ1038" s="173"/>
      <c r="AR1038" s="143"/>
      <c r="AS1038" s="171"/>
      <c r="AT1038" s="143"/>
      <c r="AU1038" s="171"/>
      <c r="AV1038" s="175"/>
    </row>
    <row r="1039" spans="1:99" x14ac:dyDescent="0.55000000000000004">
      <c r="B1039" s="44"/>
      <c r="C1039" s="44"/>
      <c r="D1039" s="44"/>
      <c r="E1039" s="44"/>
      <c r="F1039" s="44"/>
      <c r="G1039" s="44"/>
      <c r="H1039" s="44"/>
      <c r="I1039" s="44"/>
      <c r="J1039" s="44"/>
      <c r="K1039" s="44"/>
      <c r="L1039" s="44"/>
      <c r="M1039" s="44"/>
      <c r="N1039" s="44"/>
      <c r="O1039" s="44"/>
      <c r="P1039" s="44"/>
      <c r="Q1039" s="44"/>
      <c r="R1039" s="44"/>
      <c r="S1039" s="44"/>
      <c r="T1039" s="44"/>
      <c r="U1039" s="44"/>
      <c r="V1039" s="44"/>
      <c r="W1039" s="44"/>
      <c r="X1039" s="44"/>
      <c r="Y1039" s="44"/>
      <c r="AE1039">
        <f>SUM(AD443:AD448)</f>
        <v>190</v>
      </c>
      <c r="AY1039" s="44" t="s">
        <v>474</v>
      </c>
      <c r="BB1039" s="44" t="s">
        <v>473</v>
      </c>
      <c r="BV1039">
        <f>SUM(BV442:BV1038)</f>
        <v>418793</v>
      </c>
    </row>
    <row r="1040" spans="1:99" x14ac:dyDescent="0.55000000000000004">
      <c r="B1040">
        <f>SUM(B554:B584)</f>
        <v>832</v>
      </c>
      <c r="AA1040" s="263">
        <f>+AA881-AA880</f>
        <v>82409</v>
      </c>
      <c r="AE1040">
        <f>SUM(AD797:AD1037)</f>
        <v>349822</v>
      </c>
      <c r="AI1040" s="236">
        <f>SUM(AI189:AI558)</f>
        <v>205</v>
      </c>
      <c r="AJ1040">
        <f>SUM(AI797:AI1037)</f>
        <v>9589</v>
      </c>
      <c r="AK1040">
        <f>SUM(AK907:AK1036)</f>
        <v>710</v>
      </c>
      <c r="AT1040" s="44">
        <f>SUM(AU908:AU1036)</f>
        <v>7164</v>
      </c>
      <c r="AU1040">
        <f>SUM(AU889:AU918)</f>
        <v>4396</v>
      </c>
      <c r="AV1040">
        <f>SUM(AU854:AU1037)</f>
        <v>11529</v>
      </c>
      <c r="AY1040" s="44">
        <f>SUM(AY359:AY413)</f>
        <v>69</v>
      </c>
      <c r="BB1040" s="44">
        <f>SUM(BB374:BB413)</f>
        <v>941</v>
      </c>
    </row>
    <row r="1041" spans="1:51" x14ac:dyDescent="0.55000000000000004">
      <c r="L1041">
        <f>SUM(L97:L1040)</f>
        <v>799022</v>
      </c>
      <c r="P1041">
        <f>SUM(P97:P1040)</f>
        <v>36345</v>
      </c>
      <c r="AD1041">
        <f>SUM(AD188:AD194)</f>
        <v>82</v>
      </c>
      <c r="AJ1041">
        <f>SUM(AI797:AI827)</f>
        <v>7081</v>
      </c>
      <c r="AV1041">
        <f>SUM(AU797:AU827)</f>
        <v>0</v>
      </c>
      <c r="AY1041" s="44" t="s">
        <v>685</v>
      </c>
    </row>
    <row r="1042" spans="1:51" ht="15" customHeight="1" x14ac:dyDescent="0.55000000000000004">
      <c r="A1042" s="119"/>
      <c r="D1042">
        <f>SUM(B229:B259)</f>
        <v>435</v>
      </c>
      <c r="Z1042" s="119"/>
      <c r="AA1042" s="119"/>
      <c r="AB1042" s="119"/>
      <c r="AC1042" s="119"/>
      <c r="AJ1042">
        <f>SUM(AI828:AI857)</f>
        <v>1483</v>
      </c>
      <c r="AV1042">
        <f>SUM(AU828:AU857)</f>
        <v>12</v>
      </c>
      <c r="AY1042" s="44">
        <f>SUM(AY581:AY1038)</f>
        <v>2529</v>
      </c>
    </row>
    <row r="1043" spans="1:51" x14ac:dyDescent="0.55000000000000004">
      <c r="AB1043" s="44" t="s">
        <v>827</v>
      </c>
      <c r="AD1043" s="44">
        <f>SUM(AD810:AD816)</f>
        <v>17671</v>
      </c>
      <c r="AH1043" s="4">
        <f>SUM(AD797:AD827)</f>
        <v>206192</v>
      </c>
      <c r="AI1043" s="5" t="s">
        <v>949</v>
      </c>
      <c r="AJ1043" s="4">
        <f>SUM(AI797:AI827)</f>
        <v>7081</v>
      </c>
      <c r="AN1043" s="227">
        <f>SUM(AK797:AK827)</f>
        <v>1</v>
      </c>
      <c r="AO1043" s="231" t="s">
        <v>949</v>
      </c>
      <c r="AP1043" s="227">
        <f>SUM(AO797:AO827)</f>
        <v>0</v>
      </c>
      <c r="AT1043" s="26">
        <f>SUM(AQ797:AQ827)</f>
        <v>2905</v>
      </c>
      <c r="AU1043" s="218" t="s">
        <v>949</v>
      </c>
      <c r="AV1043" s="26">
        <f>SUM(AU797:AU827)</f>
        <v>0</v>
      </c>
    </row>
    <row r="1044" spans="1:51" x14ac:dyDescent="0.55000000000000004">
      <c r="AH1044" s="4">
        <f>SUM(AD828:AD857)</f>
        <v>44357</v>
      </c>
      <c r="AI1044" s="5" t="s">
        <v>948</v>
      </c>
      <c r="AJ1044" s="4">
        <f>SUM(AI828:AI857)</f>
        <v>1483</v>
      </c>
      <c r="AN1044" s="227">
        <f>SUM(AK828:AK857)</f>
        <v>0</v>
      </c>
      <c r="AO1044" s="231" t="s">
        <v>948</v>
      </c>
      <c r="AP1044" s="227">
        <f>SUM(AO828:AO857)</f>
        <v>0</v>
      </c>
      <c r="AT1044" s="26">
        <f>SUM(AQ828:AQ857)</f>
        <v>92489</v>
      </c>
      <c r="AU1044" s="218" t="s">
        <v>948</v>
      </c>
      <c r="AV1044" s="26">
        <f>SUM(AU828:AU857)</f>
        <v>12</v>
      </c>
    </row>
    <row r="1045" spans="1:51" x14ac:dyDescent="0.55000000000000004">
      <c r="AH1045" s="4">
        <f>SUM(AD858:AD888)</f>
        <v>1728</v>
      </c>
      <c r="AI1045" s="5" t="s">
        <v>914</v>
      </c>
      <c r="AJ1045" s="4">
        <f>SUM(AI858:AI888)</f>
        <v>70</v>
      </c>
      <c r="AN1045" s="227">
        <f>SUM(AK858:AK888)</f>
        <v>1</v>
      </c>
      <c r="AO1045" s="231" t="s">
        <v>914</v>
      </c>
      <c r="AP1045" s="227">
        <f>SUM(AO858:AO888)</f>
        <v>0</v>
      </c>
      <c r="AT1045" s="26">
        <f>SUM(AQ858:AQ888)</f>
        <v>1917100</v>
      </c>
      <c r="AU1045" s="218" t="s">
        <v>914</v>
      </c>
      <c r="AV1045" s="26">
        <f>SUM(AU858:AU888)</f>
        <v>1390</v>
      </c>
    </row>
    <row r="1046" spans="1:51" x14ac:dyDescent="0.55000000000000004">
      <c r="AH1046" s="4">
        <f>SUM(AD889:AD918)</f>
        <v>5667</v>
      </c>
      <c r="AI1046" s="5" t="s">
        <v>947</v>
      </c>
      <c r="AJ1046" s="4">
        <f>SUM(AI889:AI918)</f>
        <v>23</v>
      </c>
      <c r="AN1046" s="227">
        <f>SUM(AK889:AK918)</f>
        <v>181</v>
      </c>
      <c r="AO1046" s="231" t="s">
        <v>947</v>
      </c>
      <c r="AP1046" s="227">
        <f>SUM(AO889:AO918)</f>
        <v>0</v>
      </c>
      <c r="AT1046" s="26">
        <f>SUM(AQ889:AQ918)</f>
        <v>1734300</v>
      </c>
      <c r="AU1046" s="218" t="s">
        <v>947</v>
      </c>
      <c r="AV1046" s="26">
        <f>SUM(AU889:AU918)</f>
        <v>4396</v>
      </c>
    </row>
    <row r="1047" spans="1:51" x14ac:dyDescent="0.55000000000000004">
      <c r="AH1047" s="4">
        <f>SUM(AD919:AD949)</f>
        <v>17832</v>
      </c>
      <c r="AI1047" s="5" t="s">
        <v>966</v>
      </c>
      <c r="AJ1047" s="4">
        <f>SUM(AI919:AI949)</f>
        <v>102</v>
      </c>
      <c r="AN1047" s="227">
        <f>SUM(AK919:AK949)</f>
        <v>527</v>
      </c>
      <c r="AO1047" s="231" t="s">
        <v>966</v>
      </c>
      <c r="AP1047" s="227">
        <f>SUM(AO919:AO949)</f>
        <v>6</v>
      </c>
      <c r="AT1047" s="26">
        <f>SUM(AQ919:AQ949)</f>
        <v>820902</v>
      </c>
      <c r="AU1047" s="218" t="s">
        <v>966</v>
      </c>
      <c r="AV1047" s="26">
        <f>SUM(AU919:AU949)</f>
        <v>2276</v>
      </c>
    </row>
    <row r="1048" spans="1:51" x14ac:dyDescent="0.55000000000000004">
      <c r="AH1048" s="4">
        <f>SUM(AD950:AD980)</f>
        <v>29892</v>
      </c>
      <c r="AI1048" s="5" t="s">
        <v>978</v>
      </c>
      <c r="AJ1048" s="4">
        <f>SUM(AI950:AI980)</f>
        <v>187</v>
      </c>
      <c r="AN1048" s="227">
        <f>SUM(AK950:AK980)</f>
        <v>2</v>
      </c>
      <c r="AO1048" s="231" t="s">
        <v>978</v>
      </c>
      <c r="AP1048" s="227">
        <f>SUM(AO950:AO980)</f>
        <v>0</v>
      </c>
      <c r="AT1048" s="26">
        <f>SUM(AQ950:AQ980)</f>
        <v>719844</v>
      </c>
      <c r="AU1048" s="218" t="s">
        <v>978</v>
      </c>
      <c r="AV1048" s="26">
        <f>SUM(AU950:AU980)</f>
        <v>987</v>
      </c>
    </row>
    <row r="1049" spans="1:51" x14ac:dyDescent="0.55000000000000004">
      <c r="AH1049" s="4">
        <f>SUM(AD981:AD1010)</f>
        <v>28866</v>
      </c>
      <c r="AI1049" s="5" t="s">
        <v>979</v>
      </c>
      <c r="AJ1049" s="4">
        <f>SUM(AI981:AI1010)</f>
        <v>471</v>
      </c>
      <c r="AN1049" s="227">
        <f>SUM(AK981:AK1010)</f>
        <v>0</v>
      </c>
      <c r="AO1049" s="231" t="s">
        <v>979</v>
      </c>
      <c r="AP1049" s="227">
        <f>SUM(AO981:AO1010)</f>
        <v>0</v>
      </c>
      <c r="AT1049" s="26">
        <f>SUM(AQ981:AQ1010)</f>
        <v>1153371</v>
      </c>
      <c r="AU1049" s="218" t="s">
        <v>979</v>
      </c>
      <c r="AV1049"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09"/>
  <sheetViews>
    <sheetView zoomScale="115" zoomScaleNormal="115" workbookViewId="0">
      <pane xSplit="3" ySplit="1" topLeftCell="D789" activePane="bottomRight" state="frozen"/>
      <selection pane="topRight" activeCell="C1" sqref="C1"/>
      <selection pane="bottomLeft" activeCell="A2" sqref="A2"/>
      <selection pane="bottomRight" activeCell="C799" sqref="C799:J79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c r="C798" s="114"/>
      <c r="J798" s="265"/>
      <c r="AG798" s="266"/>
      <c r="AH798" s="114"/>
      <c r="AI798" s="267"/>
      <c r="AJ798" s="267"/>
      <c r="AL798" s="267"/>
    </row>
    <row r="799" spans="2:38" s="100" customFormat="1" ht="17.5" customHeight="1" x14ac:dyDescent="0.55000000000000004">
      <c r="B799" s="265"/>
      <c r="C799" s="114"/>
      <c r="J799" s="265"/>
      <c r="AG799" s="266"/>
      <c r="AH799" s="114"/>
      <c r="AI799" s="267"/>
      <c r="AJ799" s="267"/>
      <c r="AL799" s="267"/>
    </row>
    <row r="800" spans="2:38" ht="17.5" customHeight="1" x14ac:dyDescent="0.55000000000000004">
      <c r="B800" s="242"/>
      <c r="C800" s="1"/>
      <c r="E800" s="258"/>
      <c r="J800" s="242"/>
      <c r="AH800" s="1"/>
      <c r="AI800" s="243"/>
      <c r="AJ800" s="243"/>
    </row>
    <row r="801" spans="2:39" x14ac:dyDescent="0.55000000000000004">
      <c r="B801" s="219"/>
      <c r="C801" s="1"/>
      <c r="AH801" s="249">
        <v>1</v>
      </c>
    </row>
    <row r="802" spans="2:39" s="241" customFormat="1" ht="5" customHeight="1" x14ac:dyDescent="0.55000000000000004">
      <c r="B802" s="240"/>
      <c r="C802" s="239"/>
      <c r="AG802" s="4"/>
    </row>
    <row r="803" spans="2:39" ht="5.5" customHeight="1" x14ac:dyDescent="0.55000000000000004">
      <c r="B803" s="4"/>
      <c r="C803" s="1"/>
    </row>
    <row r="804" spans="2:39" x14ac:dyDescent="0.55000000000000004">
      <c r="B804">
        <f>SUM(B2:B803)</f>
        <v>23125</v>
      </c>
      <c r="C804" s="1" t="s">
        <v>348</v>
      </c>
      <c r="D804" s="26">
        <f t="shared" ref="D804:J804" si="222">SUM(D2:D803)</f>
        <v>5023</v>
      </c>
      <c r="E804" s="26">
        <f t="shared" si="222"/>
        <v>5438</v>
      </c>
      <c r="F804" s="26">
        <f t="shared" si="222"/>
        <v>1713</v>
      </c>
      <c r="G804">
        <f t="shared" si="222"/>
        <v>1030</v>
      </c>
      <c r="H804">
        <f t="shared" si="222"/>
        <v>1707</v>
      </c>
      <c r="I804" s="26">
        <f t="shared" si="222"/>
        <v>2421</v>
      </c>
      <c r="J804" s="26">
        <f t="shared" si="222"/>
        <v>5793</v>
      </c>
      <c r="K804">
        <f t="shared" ref="K804:AF804" si="223">SUM(K2:K803)</f>
        <v>1101</v>
      </c>
      <c r="L804">
        <f t="shared" si="223"/>
        <v>16</v>
      </c>
      <c r="M804">
        <f t="shared" si="223"/>
        <v>139</v>
      </c>
      <c r="N804">
        <f t="shared" si="223"/>
        <v>109</v>
      </c>
      <c r="O804" s="26">
        <f t="shared" si="223"/>
        <v>492</v>
      </c>
      <c r="P804">
        <f t="shared" si="223"/>
        <v>22</v>
      </c>
      <c r="Q804">
        <f t="shared" si="223"/>
        <v>26</v>
      </c>
      <c r="R804">
        <f t="shared" si="223"/>
        <v>223</v>
      </c>
      <c r="S804">
        <f t="shared" si="223"/>
        <v>147</v>
      </c>
      <c r="T804">
        <f t="shared" si="223"/>
        <v>134</v>
      </c>
      <c r="U804">
        <f t="shared" si="223"/>
        <v>152</v>
      </c>
      <c r="V804">
        <f t="shared" si="223"/>
        <v>385</v>
      </c>
      <c r="W804">
        <f t="shared" si="223"/>
        <v>36</v>
      </c>
      <c r="X804">
        <f t="shared" si="223"/>
        <v>75</v>
      </c>
      <c r="Y804">
        <f t="shared" si="223"/>
        <v>270</v>
      </c>
      <c r="Z804">
        <f t="shared" si="223"/>
        <v>318</v>
      </c>
      <c r="AA804">
        <f t="shared" si="223"/>
        <v>1</v>
      </c>
      <c r="AB804">
        <f t="shared" si="223"/>
        <v>569</v>
      </c>
      <c r="AC804">
        <f t="shared" si="223"/>
        <v>76</v>
      </c>
      <c r="AD804">
        <f t="shared" si="223"/>
        <v>851</v>
      </c>
      <c r="AF804">
        <f t="shared" si="223"/>
        <v>643</v>
      </c>
      <c r="AM804" s="243"/>
    </row>
    <row r="805" spans="2:39" x14ac:dyDescent="0.55000000000000004">
      <c r="C805" s="1"/>
    </row>
    <row r="806" spans="2:39" ht="5" customHeight="1" x14ac:dyDescent="0.55000000000000004">
      <c r="C806" s="1"/>
    </row>
    <row r="809" spans="2:39" x14ac:dyDescent="0.55000000000000004">
      <c r="B809" s="219"/>
      <c r="K80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E101" zoomScale="70" zoomScaleNormal="70" workbookViewId="0">
      <selection activeCell="AK117" sqref="AK11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42"/>
  <sheetViews>
    <sheetView topLeftCell="A2" workbookViewId="0">
      <pane xSplit="2" ySplit="2" topLeftCell="C836" activePane="bottomRight" state="frozen"/>
      <selection activeCell="O24" sqref="O24"/>
      <selection pane="topRight" activeCell="O24" sqref="O24"/>
      <selection pane="bottomLeft" activeCell="O24" sqref="O24"/>
      <selection pane="bottomRight" activeCell="F840" sqref="F84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38" si="350">+A804+1</f>
        <v>807</v>
      </c>
      <c r="B805" s="228"/>
      <c r="C805" s="44"/>
      <c r="D805" t="s">
        <v>333</v>
      </c>
      <c r="E805">
        <v>24</v>
      </c>
      <c r="F805">
        <f t="shared" ref="F805:F838"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4" customHeight="1" x14ac:dyDescent="0.55000000000000004">
      <c r="B839" s="228"/>
      <c r="C839" s="44"/>
      <c r="G839" s="1"/>
      <c r="H839" s="119"/>
      <c r="I839" s="227"/>
      <c r="J839" s="119"/>
      <c r="K839" s="232"/>
      <c r="L839" s="271"/>
      <c r="M839" s="4"/>
      <c r="N839" s="232"/>
      <c r="O839" s="119"/>
      <c r="P839" s="119"/>
      <c r="Q839" s="5"/>
      <c r="R839" s="248"/>
      <c r="S839" s="218"/>
      <c r="T839" s="233"/>
      <c r="U839" s="250"/>
      <c r="V839" s="4"/>
      <c r="W839" s="26"/>
      <c r="X839" s="233"/>
      <c r="Y839" s="4"/>
      <c r="Z839" s="230"/>
    </row>
    <row r="840" spans="1:26" ht="24" customHeight="1" x14ac:dyDescent="0.55000000000000004">
      <c r="B840" s="228"/>
      <c r="C840" s="44"/>
      <c r="G840" s="1"/>
      <c r="H840" s="119"/>
      <c r="I840" s="227"/>
      <c r="J840" s="119"/>
      <c r="K840" s="232"/>
      <c r="L840" s="271"/>
      <c r="M840" s="4"/>
      <c r="N840" s="232"/>
      <c r="O840" s="119"/>
      <c r="P840" s="119"/>
      <c r="Q840" s="5"/>
      <c r="R840" s="248"/>
      <c r="S840" s="218"/>
      <c r="T840" s="233"/>
      <c r="U840" s="250"/>
      <c r="V840" s="4"/>
      <c r="W840" s="26"/>
      <c r="X840" s="233"/>
      <c r="Y840" s="4"/>
      <c r="Z840" s="230"/>
    </row>
    <row r="841" spans="1:26" x14ac:dyDescent="0.55000000000000004">
      <c r="B841" s="228"/>
      <c r="C841" s="44"/>
      <c r="G841" s="1"/>
      <c r="H841" s="44"/>
      <c r="J841" s="44"/>
      <c r="K841" s="256"/>
      <c r="L841" s="256"/>
      <c r="N841" s="256"/>
      <c r="O841" s="44"/>
      <c r="Q841" s="34"/>
      <c r="R841" s="257"/>
      <c r="S841" s="34"/>
      <c r="T841" s="44"/>
      <c r="U841" s="1"/>
    </row>
    <row r="842"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2022-10-25T09:20:39Z</dcterms:modified>
</cp:coreProperties>
</file>