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4542D9BF-AABE-4A3A-8FE9-E0C66DCD090D}"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28" i="5" l="1"/>
  <c r="CT1028" i="5"/>
  <c r="CS1028" i="5"/>
  <c r="CR1028" i="5"/>
  <c r="CQ1028" i="5"/>
  <c r="CP1028" i="5"/>
  <c r="CO1028" i="5"/>
  <c r="CN1028" i="5"/>
  <c r="CM1028" i="5"/>
  <c r="CL1028" i="5"/>
  <c r="CK1028" i="5"/>
  <c r="CJ1028" i="5"/>
  <c r="CI1028" i="5"/>
  <c r="CH1028" i="5"/>
  <c r="CG1028" i="5"/>
  <c r="CF1028" i="5"/>
  <c r="CE1028" i="5"/>
  <c r="CD1028" i="5"/>
  <c r="CC1028" i="5"/>
  <c r="CB1028" i="5"/>
  <c r="CA1028" i="5"/>
  <c r="BZ1028" i="5"/>
  <c r="BY1028" i="5"/>
  <c r="BX1028" i="5"/>
  <c r="BV1028" i="5"/>
  <c r="BW1028" i="5" s="1"/>
  <c r="BT1028" i="5"/>
  <c r="BS1028" i="5"/>
  <c r="BR1028" i="5"/>
  <c r="BQ1028" i="5"/>
  <c r="BP1028" i="5"/>
  <c r="BM1028" i="5"/>
  <c r="BK1028" i="5" s="1"/>
  <c r="BL1028" i="5"/>
  <c r="BI1028" i="5"/>
  <c r="BG1028" i="5" s="1"/>
  <c r="BH1028" i="5"/>
  <c r="BF1028" i="5"/>
  <c r="BE1028" i="5"/>
  <c r="BJ1028" i="5" s="1"/>
  <c r="BN1028" i="5" s="1"/>
  <c r="BD1028" i="5"/>
  <c r="BC1028" i="5"/>
  <c r="BA1028" i="5"/>
  <c r="AZ1028" i="5"/>
  <c r="AX1028" i="5"/>
  <c r="AW1028" i="5"/>
  <c r="Y1028" i="5"/>
  <c r="AF1029" i="2"/>
  <c r="AE1029" i="2"/>
  <c r="AB1029" i="2"/>
  <c r="AA1029" i="2"/>
  <c r="Z1029" i="2"/>
  <c r="Y1029" i="2"/>
  <c r="X1029" i="2"/>
  <c r="W1029" i="2"/>
  <c r="P1029" i="2"/>
  <c r="O1029" i="2"/>
  <c r="M1029" i="2"/>
  <c r="I1029" i="2" s="1"/>
  <c r="K1029" i="2"/>
  <c r="H1029" i="2"/>
  <c r="AU1028" i="5"/>
  <c r="AS1028" i="5"/>
  <c r="AQ1028" i="5"/>
  <c r="AO1028" i="5"/>
  <c r="AM1028" i="5"/>
  <c r="AK1028" i="5"/>
  <c r="AI1028" i="5"/>
  <c r="AG1028" i="5"/>
  <c r="AD1028" i="5"/>
  <c r="AE1028" i="5" s="1"/>
  <c r="AC1028" i="5"/>
  <c r="AB1028" i="5"/>
  <c r="AA1028" i="5"/>
  <c r="Z1028" i="5"/>
  <c r="C1028" i="5"/>
  <c r="D1028" i="5" s="1"/>
  <c r="AK791" i="7"/>
  <c r="AJ791" i="7"/>
  <c r="AH791" i="7"/>
  <c r="J791" i="7"/>
  <c r="B791" i="7" s="1"/>
  <c r="AL791" i="7" s="1"/>
  <c r="AI791" i="7" s="1"/>
  <c r="Y832" i="6"/>
  <c r="Z832" i="6" s="1"/>
  <c r="V832" i="6"/>
  <c r="X832" i="6" s="1"/>
  <c r="U832" i="6"/>
  <c r="T832" i="6"/>
  <c r="S832" i="6"/>
  <c r="R832" i="6"/>
  <c r="N832" i="6"/>
  <c r="L832" i="6"/>
  <c r="K832" i="6"/>
  <c r="I832" i="6"/>
  <c r="W832" i="6" s="1"/>
  <c r="F832" i="6"/>
  <c r="A832" i="6"/>
  <c r="CT1027" i="5"/>
  <c r="CR1027" i="5"/>
  <c r="CQ1027" i="5"/>
  <c r="CL1027" i="5"/>
  <c r="CK1027" i="5"/>
  <c r="CI1027" i="5"/>
  <c r="CF1027" i="5"/>
  <c r="CE1027" i="5"/>
  <c r="CD1027" i="5"/>
  <c r="CC1027" i="5"/>
  <c r="CB1027" i="5"/>
  <c r="CA1027" i="5"/>
  <c r="BZ1027" i="5"/>
  <c r="BY1027" i="5"/>
  <c r="BX1027" i="5"/>
  <c r="BT1027" i="5"/>
  <c r="BS1027" i="5"/>
  <c r="BR1027" i="5"/>
  <c r="BQ1027" i="5"/>
  <c r="BM1027" i="5"/>
  <c r="BL1027" i="5"/>
  <c r="BH1027" i="5"/>
  <c r="BF1027" i="5"/>
  <c r="AX1027" i="5"/>
  <c r="AF1028" i="2"/>
  <c r="AE1028" i="2"/>
  <c r="AA1028" i="2"/>
  <c r="Z1028" i="2"/>
  <c r="X1028" i="2"/>
  <c r="W1028" i="2"/>
  <c r="P1028" i="2"/>
  <c r="AU1027" i="5"/>
  <c r="CH1027" i="5" s="1"/>
  <c r="AS1027" i="5"/>
  <c r="CU1027" i="5" s="1"/>
  <c r="AQ1027" i="5"/>
  <c r="CG1027" i="5" s="1"/>
  <c r="AO1027" i="5"/>
  <c r="AM1027" i="5"/>
  <c r="AK1027" i="5"/>
  <c r="AI1027" i="5"/>
  <c r="CM1027" i="5" s="1"/>
  <c r="AG1027" i="5"/>
  <c r="AD1027" i="5"/>
  <c r="CJ1027" i="5" s="1"/>
  <c r="AC1027" i="5"/>
  <c r="AB1027" i="5"/>
  <c r="AA1027" i="5"/>
  <c r="Z1027" i="5"/>
  <c r="CP1027" i="5" s="1"/>
  <c r="AK790" i="7"/>
  <c r="AJ790" i="7"/>
  <c r="AH790" i="7"/>
  <c r="J790" i="7"/>
  <c r="B790" i="7" s="1"/>
  <c r="AL790" i="7" s="1"/>
  <c r="AI790" i="7" s="1"/>
  <c r="Y831" i="6"/>
  <c r="V831" i="6"/>
  <c r="U831" i="6"/>
  <c r="AF1027" i="2"/>
  <c r="AF1026" i="2"/>
  <c r="AF1025" i="2"/>
  <c r="AE1027" i="2"/>
  <c r="AA1027" i="2"/>
  <c r="Z1027" i="2"/>
  <c r="X1027" i="2"/>
  <c r="W1027" i="2"/>
  <c r="P1027" i="2"/>
  <c r="CR1026" i="5"/>
  <c r="CL1026" i="5"/>
  <c r="CK1026" i="5"/>
  <c r="CJ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AD1026" i="5"/>
  <c r="CO1026" i="5" s="1"/>
  <c r="AC1026" i="5"/>
  <c r="AB1026" i="5"/>
  <c r="AA1026" i="5"/>
  <c r="Z1026" i="5"/>
  <c r="CN1026" i="5" s="1"/>
  <c r="AK789" i="7"/>
  <c r="AJ789" i="7"/>
  <c r="AH789" i="7"/>
  <c r="J789" i="7"/>
  <c r="B789" i="7" s="1"/>
  <c r="AL789" i="7" s="1"/>
  <c r="AI789" i="7" s="1"/>
  <c r="Y830" i="6"/>
  <c r="V830" i="6"/>
  <c r="U830" i="6"/>
  <c r="AE1026" i="2"/>
  <c r="AA1026" i="2"/>
  <c r="Z1026" i="2"/>
  <c r="X1026" i="2"/>
  <c r="W1026" i="2"/>
  <c r="P1026" i="2"/>
  <c r="CR1025" i="5"/>
  <c r="CQ1025" i="5"/>
  <c r="CL1025" i="5"/>
  <c r="CI1025" i="5"/>
  <c r="CF1025" i="5"/>
  <c r="CE1025" i="5"/>
  <c r="CD1025" i="5"/>
  <c r="CC1025" i="5"/>
  <c r="CB1025" i="5"/>
  <c r="CA1025" i="5"/>
  <c r="BZ1025" i="5"/>
  <c r="BY1025" i="5"/>
  <c r="BX1025" i="5"/>
  <c r="BT1025" i="5"/>
  <c r="BS1025" i="5"/>
  <c r="BR1025" i="5"/>
  <c r="BQ1025" i="5"/>
  <c r="BM1025" i="5"/>
  <c r="BK1025" i="5" s="1"/>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88" i="7" s="1"/>
  <c r="BO1028" i="5" l="1"/>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G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AI781" i="7" l="1"/>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43" i="5" l="1"/>
  <c r="AP1043" i="5"/>
  <c r="CS981" i="5"/>
  <c r="AT1043" i="5"/>
  <c r="CO981" i="5"/>
  <c r="AH1043" i="5"/>
  <c r="CT981" i="5"/>
  <c r="AV1043" i="5"/>
  <c r="CM981" i="5"/>
  <c r="AJ1043"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42" i="5" l="1"/>
  <c r="AP1042" i="5"/>
  <c r="AH1042" i="5"/>
  <c r="CG950" i="5"/>
  <c r="AT1042" i="5"/>
  <c r="CH950" i="5"/>
  <c r="AV1042" i="5"/>
  <c r="CM950" i="5"/>
  <c r="AJ1042"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41" i="5" l="1"/>
  <c r="AT1041" i="5"/>
  <c r="AV1041" i="5"/>
  <c r="AP1041" i="5"/>
  <c r="AJ1041" i="5"/>
  <c r="AN1041"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40" i="5"/>
  <c r="BE919" i="5"/>
  <c r="BJ919" i="5" s="1"/>
  <c r="BN919" i="5" s="1"/>
  <c r="BE921" i="5"/>
  <c r="BJ921" i="5" s="1"/>
  <c r="BN921" i="5" s="1"/>
  <c r="BK920" i="5"/>
  <c r="CG920" i="5"/>
  <c r="AP1039"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34"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34"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3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40"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40" i="5" l="1"/>
  <c r="CQ889" i="5"/>
  <c r="AJ1040" i="5"/>
  <c r="AT1040" i="5"/>
  <c r="CK889" i="5"/>
  <c r="CS889" i="5"/>
  <c r="AU1034" i="5"/>
  <c r="CJ889" i="5"/>
  <c r="AH1040"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9" i="5" l="1"/>
  <c r="AN1038"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34"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9" i="5" l="1"/>
  <c r="AT1039" i="5"/>
  <c r="AV1039" i="5"/>
  <c r="CK858" i="5"/>
  <c r="BV858" i="5"/>
  <c r="AH1039"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3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3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35" i="5"/>
  <c r="AE839" i="2"/>
  <c r="AA839" i="2"/>
  <c r="Z839" i="2"/>
  <c r="X839" i="2"/>
  <c r="W839" i="2"/>
  <c r="P839" i="2"/>
  <c r="O798" i="7"/>
  <c r="G798"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8"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8" i="5" l="1"/>
  <c r="AJ1038" i="5"/>
  <c r="AT1038" i="5"/>
  <c r="AV1036" i="5"/>
  <c r="AV1038" i="5"/>
  <c r="CK828" i="5"/>
  <c r="AJ1036"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7" i="5" l="1"/>
  <c r="AT1037" i="5"/>
  <c r="AJ1037" i="5"/>
  <c r="AP1037" i="5"/>
  <c r="AH1037" i="5"/>
  <c r="AV1037" i="5"/>
  <c r="CK797" i="5"/>
  <c r="AJ1035" i="5"/>
  <c r="AV103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34" i="5"/>
  <c r="AJ1034"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05" i="6"/>
  <c r="F807" i="6" s="1"/>
  <c r="F809" i="6" s="1"/>
  <c r="F811" i="6" s="1"/>
  <c r="F813" i="6" s="1"/>
  <c r="F815" i="6" s="1"/>
  <c r="F817" i="6" s="1"/>
  <c r="F819" i="6" s="1"/>
  <c r="F821" i="6" s="1"/>
  <c r="F823" i="6" s="1"/>
  <c r="F825" i="6" s="1"/>
  <c r="F827" i="6" s="1"/>
  <c r="F829" i="6" s="1"/>
  <c r="F83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34"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6" i="5"/>
  <c r="AS581" i="5"/>
  <c r="CU581" i="5" s="1"/>
  <c r="AG581" i="5"/>
  <c r="CK581" i="5" s="1"/>
  <c r="X79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33"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33"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34" i="5"/>
  <c r="CL378" i="5" l="1"/>
  <c r="CI378" i="5"/>
  <c r="CE378" i="5"/>
  <c r="CD378" i="5"/>
  <c r="CC378" i="5"/>
  <c r="CB378" i="5"/>
  <c r="CA378" i="5"/>
  <c r="BZ378" i="5"/>
  <c r="BY378" i="5"/>
  <c r="BX378" i="5"/>
  <c r="BT378" i="5"/>
  <c r="BS378" i="5"/>
  <c r="BR378" i="5"/>
  <c r="BQ378" i="5"/>
  <c r="BL378" i="5"/>
  <c r="BM378" i="5"/>
  <c r="BH378" i="5"/>
  <c r="BF378" i="5"/>
  <c r="BB1034"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05" i="6"/>
  <c r="L807" i="6" s="1"/>
  <c r="L809" i="6" s="1"/>
  <c r="L811" i="6" s="1"/>
  <c r="L813" i="6" s="1"/>
  <c r="L815" i="6" s="1"/>
  <c r="L817" i="6" s="1"/>
  <c r="L819" i="6" s="1"/>
  <c r="L821" i="6" s="1"/>
  <c r="L823" i="6" s="1"/>
  <c r="L825" i="6" s="1"/>
  <c r="L827" i="6" s="1"/>
  <c r="L829" i="6" s="1"/>
  <c r="L831" i="6" s="1"/>
  <c r="R804" i="6"/>
  <c r="R806" i="6" s="1"/>
  <c r="R808" i="6" s="1"/>
  <c r="R810" i="6" s="1"/>
  <c r="R812" i="6" s="1"/>
  <c r="R814" i="6" s="1"/>
  <c r="R816" i="6" s="1"/>
  <c r="R818" i="6" s="1"/>
  <c r="R820" i="6" s="1"/>
  <c r="R822" i="6" s="1"/>
  <c r="R824" i="6" s="1"/>
  <c r="R826" i="6" s="1"/>
  <c r="R828" i="6" s="1"/>
  <c r="R830" i="6" s="1"/>
  <c r="R805" i="6"/>
  <c r="R807" i="6" s="1"/>
  <c r="R809" i="6" s="1"/>
  <c r="R811" i="6" s="1"/>
  <c r="R813" i="6" s="1"/>
  <c r="R815" i="6" s="1"/>
  <c r="R817" i="6" s="1"/>
  <c r="R819" i="6" s="1"/>
  <c r="R821" i="6" s="1"/>
  <c r="R823" i="6" s="1"/>
  <c r="R825" i="6" s="1"/>
  <c r="R827" i="6" s="1"/>
  <c r="R829" i="6" s="1"/>
  <c r="R83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8"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8" i="7"/>
  <c r="AD798" i="7"/>
  <c r="AB798" i="7"/>
  <c r="Y798" i="7"/>
  <c r="N798" i="7"/>
  <c r="E798"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0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05" i="6"/>
  <c r="S807" i="6" s="1"/>
  <c r="S809" i="6" s="1"/>
  <c r="S811" i="6" s="1"/>
  <c r="S813" i="6" s="1"/>
  <c r="S815" i="6" s="1"/>
  <c r="S817" i="6" s="1"/>
  <c r="S819" i="6" s="1"/>
  <c r="S821" i="6" s="1"/>
  <c r="S823" i="6" s="1"/>
  <c r="S825" i="6" s="1"/>
  <c r="S827" i="6" s="1"/>
  <c r="S829" i="6" s="1"/>
  <c r="S83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05" i="6"/>
  <c r="K807" i="6" s="1"/>
  <c r="K809" i="6" s="1"/>
  <c r="K811" i="6" s="1"/>
  <c r="K813" i="6" s="1"/>
  <c r="K815" i="6" s="1"/>
  <c r="K817" i="6" s="1"/>
  <c r="K819" i="6" s="1"/>
  <c r="K821" i="6" s="1"/>
  <c r="K823" i="6" s="1"/>
  <c r="K825" i="6" s="1"/>
  <c r="K827" i="6" s="1"/>
  <c r="K829" i="6" s="1"/>
  <c r="K831" i="6" s="1"/>
  <c r="N804" i="6"/>
  <c r="N806" i="6" s="1"/>
  <c r="N808" i="6" s="1"/>
  <c r="N810" i="6" s="1"/>
  <c r="N812" i="6" s="1"/>
  <c r="N814" i="6" s="1"/>
  <c r="N816" i="6" s="1"/>
  <c r="N818" i="6" s="1"/>
  <c r="N820" i="6" s="1"/>
  <c r="N822" i="6" s="1"/>
  <c r="N824" i="6" s="1"/>
  <c r="N826" i="6" s="1"/>
  <c r="N828" i="6" s="1"/>
  <c r="N830" i="6" s="1"/>
  <c r="N805" i="6"/>
  <c r="N807" i="6" s="1"/>
  <c r="N809" i="6" s="1"/>
  <c r="N811" i="6" s="1"/>
  <c r="N813" i="6" s="1"/>
  <c r="N815" i="6" s="1"/>
  <c r="N817" i="6" s="1"/>
  <c r="N819" i="6" s="1"/>
  <c r="N821" i="6" s="1"/>
  <c r="N823" i="6" s="1"/>
  <c r="N825" i="6" s="1"/>
  <c r="N827" i="6" s="1"/>
  <c r="N829" i="6" s="1"/>
  <c r="N831" i="6" s="1"/>
  <c r="T804" i="6"/>
  <c r="T806" i="6" s="1"/>
  <c r="T808" i="6" s="1"/>
  <c r="T810" i="6" s="1"/>
  <c r="T812" i="6" s="1"/>
  <c r="T814" i="6" s="1"/>
  <c r="T816" i="6" s="1"/>
  <c r="T818" i="6" s="1"/>
  <c r="T820" i="6" s="1"/>
  <c r="T822" i="6" s="1"/>
  <c r="T824" i="6" s="1"/>
  <c r="T826" i="6" s="1"/>
  <c r="T828" i="6" s="1"/>
  <c r="T830" i="6" s="1"/>
  <c r="T805" i="6"/>
  <c r="T807" i="6" s="1"/>
  <c r="T809" i="6" s="1"/>
  <c r="T811" i="6" s="1"/>
  <c r="T813" i="6" s="1"/>
  <c r="T815" i="6" s="1"/>
  <c r="T817" i="6" s="1"/>
  <c r="T819" i="6" s="1"/>
  <c r="T821" i="6" s="1"/>
  <c r="T823" i="6" s="1"/>
  <c r="T825" i="6" s="1"/>
  <c r="T827" i="6" s="1"/>
  <c r="T829" i="6" s="1"/>
  <c r="T83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05" i="6"/>
  <c r="X807" i="6" s="1"/>
  <c r="X809" i="6" s="1"/>
  <c r="X811" i="6" s="1"/>
  <c r="X813" i="6" s="1"/>
  <c r="X815" i="6" s="1"/>
  <c r="X817" i="6" s="1"/>
  <c r="X819" i="6" s="1"/>
  <c r="X821" i="6" s="1"/>
  <c r="X823" i="6" s="1"/>
  <c r="X825" i="6" s="1"/>
  <c r="X827" i="6" s="1"/>
  <c r="X829" i="6" s="1"/>
  <c r="X83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05" i="6"/>
  <c r="Z807" i="6" s="1"/>
  <c r="Z809" i="6" s="1"/>
  <c r="Z811" i="6" s="1"/>
  <c r="Z813" i="6" s="1"/>
  <c r="Z815" i="6" s="1"/>
  <c r="Z817" i="6" s="1"/>
  <c r="Z819" i="6" s="1"/>
  <c r="Z821" i="6" s="1"/>
  <c r="Z823" i="6" s="1"/>
  <c r="Z825" i="6" s="1"/>
  <c r="Z827" i="6" s="1"/>
  <c r="Z829" i="6" s="1"/>
  <c r="Z83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3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3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3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27" i="5" l="1"/>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8" i="7"/>
  <c r="T798" i="7"/>
  <c r="R798" i="7"/>
  <c r="Z798" i="7"/>
  <c r="AC79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8" i="7"/>
  <c r="AK371" i="7"/>
  <c r="S798" i="7"/>
  <c r="B371" i="7"/>
  <c r="AL371" i="7" s="1"/>
  <c r="U798"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8" i="7"/>
  <c r="K798" i="7"/>
  <c r="AK392" i="7"/>
  <c r="I798"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8" i="2" l="1"/>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8" i="7"/>
  <c r="AK536" i="7"/>
  <c r="H798" i="7"/>
  <c r="AJ536" i="7"/>
  <c r="B536" i="7"/>
  <c r="AL536" i="7" s="1"/>
  <c r="L798"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I1016" i="2"/>
  <c r="AB1015" i="2"/>
  <c r="I1015" i="2"/>
  <c r="AB1014" i="2"/>
  <c r="I1014" i="2"/>
  <c r="AB1013" i="2"/>
  <c r="I1013" i="2"/>
  <c r="AB1012" i="2"/>
  <c r="I1012" i="2"/>
  <c r="AB1011" i="2"/>
  <c r="I1011" i="2"/>
  <c r="W580" i="6"/>
  <c r="I581" i="6"/>
  <c r="AB1028" i="2" l="1"/>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8" i="7"/>
  <c r="B573" i="7"/>
  <c r="AL573" i="7" s="1"/>
  <c r="AK573" i="7"/>
  <c r="B798"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31" i="6" s="1"/>
  <c r="W826" i="6"/>
  <c r="I828" i="6"/>
  <c r="W828" i="6" l="1"/>
  <c r="I830" i="6"/>
  <c r="W830" i="6" s="1"/>
</calcChain>
</file>

<file path=xl/sharedStrings.xml><?xml version="1.0" encoding="utf-8"?>
<sst xmlns="http://schemas.openxmlformats.org/spreadsheetml/2006/main" count="1382" uniqueCount="980">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</sst>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国家衛健委発表に基づく感染状況!$AE$374:$AE$1032</c:f>
              <c:numCache>
                <c:formatCode>m"月"d"日"</c:formatCode>
                <c:ptCount val="65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numCache>
            </c:numRef>
          </c:cat>
          <c:val>
            <c:numRef>
              <c:f>国家衛健委発表に基づく感染状況!$AF$374:$AF$1032</c:f>
              <c:numCache>
                <c:formatCode>#,##0_);[Red]\(#,##0\)</c:formatCode>
                <c:ptCount val="65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香港マカオ台湾の患者・海外輸入症例・無症状病原体保有者!$CN$189:$CN$1032</c:f>
              <c:numCache>
                <c:formatCode>m"月"d"日"</c:formatCode>
                <c:ptCount val="8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numCache>
            </c:numRef>
          </c:cat>
          <c:val>
            <c:numRef>
              <c:f>香港マカオ台湾の患者・海外輸入症例・無症状病原体保有者!$CO$189:$CO$1032</c:f>
              <c:numCache>
                <c:formatCode>General</c:formatCode>
                <c:ptCount val="8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省市別輸入症例数変化!$D$2:$D$795</c:f>
              <c:numCache>
                <c:formatCode>General</c:formatCode>
                <c:ptCount val="79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省市別輸入症例数変化!$E$2:$E$795</c:f>
              <c:numCache>
                <c:formatCode>General</c:formatCode>
                <c:ptCount val="79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省市別輸入症例数変化!$F$2:$F$795</c:f>
              <c:numCache>
                <c:formatCode>General</c:formatCode>
                <c:ptCount val="79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省市別輸入症例数変化!$G$2:$G$795</c:f>
              <c:numCache>
                <c:formatCode>General</c:formatCode>
                <c:ptCount val="79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省市別輸入症例数変化!$H$2:$H$795</c:f>
              <c:numCache>
                <c:formatCode>General</c:formatCode>
                <c:ptCount val="79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省市別輸入症例数変化!$I$2:$I$795</c:f>
              <c:numCache>
                <c:formatCode>General</c:formatCode>
                <c:ptCount val="79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省市別輸入症例数変化!$J$2:$J$795</c:f>
              <c:numCache>
                <c:formatCode>0_);[Red]\(0\)</c:formatCode>
                <c:ptCount val="79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香港マカオ台湾の患者・海外輸入症例・無症状病原体保有者!$AX$169:$AX$1032</c:f>
              <c:numCache>
                <c:formatCode>m"月"d"日"</c:formatCode>
                <c:ptCount val="8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numCache>
            </c:numRef>
          </c:cat>
          <c:val>
            <c:numRef>
              <c:f>香港マカオ台湾の患者・海外輸入症例・無症状病原体保有者!$AY$169:$AY$1032</c:f>
              <c:numCache>
                <c:formatCode>General</c:formatCode>
                <c:ptCount val="86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香港マカオ台湾の患者・海外輸入症例・無症状病原体保有者!$AX$169:$AX$1032</c:f>
              <c:numCache>
                <c:formatCode>m"月"d"日"</c:formatCode>
                <c:ptCount val="8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numCache>
            </c:numRef>
          </c:cat>
          <c:val>
            <c:numRef>
              <c:f>香港マカオ台湾の患者・海外輸入症例・無症状病原体保有者!$BB$169:$BB$1032</c:f>
              <c:numCache>
                <c:formatCode>General</c:formatCode>
                <c:ptCount val="86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香港マカオ台湾の患者・海外輸入症例・無症状病原体保有者!$AX$169:$AX$1032</c:f>
              <c:numCache>
                <c:formatCode>m"月"d"日"</c:formatCode>
                <c:ptCount val="8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numCache>
            </c:numRef>
          </c:cat>
          <c:val>
            <c:numRef>
              <c:f>香港マカオ台湾の患者・海外輸入症例・無症状病原体保有者!$AZ$169:$AZ$1032</c:f>
              <c:numCache>
                <c:formatCode>General</c:formatCode>
                <c:ptCount val="86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香港マカオ台湾の患者・海外輸入症例・無症状病原体保有者!$AX$169:$AX$1032</c:f>
              <c:numCache>
                <c:formatCode>m"月"d"日"</c:formatCode>
                <c:ptCount val="8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numCache>
            </c:numRef>
          </c:cat>
          <c:val>
            <c:numRef>
              <c:f>香港マカオ台湾の患者・海外輸入症例・無症状病原体保有者!$BC$169:$BC$1032</c:f>
              <c:numCache>
                <c:formatCode>General</c:formatCode>
                <c:ptCount val="86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香港マカオ台湾の患者・海外輸入症例・無症状病原体保有者!$CR$485:$CR$1032</c:f>
              <c:numCache>
                <c:formatCode>m"月"d"日"</c:formatCode>
                <c:ptCount val="5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numCache>
            </c:numRef>
          </c:cat>
          <c:val>
            <c:numRef>
              <c:f>香港マカオ台湾の患者・海外輸入症例・無症状病原体保有者!$CS$485:$CS$1032</c:f>
              <c:numCache>
                <c:formatCode>General</c:formatCode>
                <c:ptCount val="54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香港マカオ台湾の患者・海外輸入症例・無症状病原体保有者!$CR$485:$CR$1032</c:f>
              <c:numCache>
                <c:formatCode>m"月"d"日"</c:formatCode>
                <c:ptCount val="5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numCache>
            </c:numRef>
          </c:cat>
          <c:val>
            <c:numRef>
              <c:f>香港マカオ台湾の患者・海外輸入症例・無症状病原体保有者!$CT$485:$CT$1032</c:f>
              <c:numCache>
                <c:formatCode>General</c:formatCode>
                <c:ptCount val="54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香港マカオ台湾の患者・海外輸入症例・無症状病原体保有者!$BJ$97:$BJ$1031</c:f>
              <c:numCache>
                <c:formatCode>m"月"d"日"</c:formatCode>
                <c:ptCount val="9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numCache>
            </c:numRef>
          </c:cat>
          <c:val>
            <c:numRef>
              <c:f>香港マカオ台湾の患者・海外輸入症例・無症状病原体保有者!$BK$97:$BK$1031</c:f>
              <c:numCache>
                <c:formatCode>General</c:formatCode>
                <c:ptCount val="93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香港マカオ台湾の患者・海外輸入症例・無症状病原体保有者!$BJ$97:$BJ$1031</c:f>
              <c:numCache>
                <c:formatCode>m"月"d"日"</c:formatCode>
                <c:ptCount val="9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numCache>
            </c:numRef>
          </c:cat>
          <c:val>
            <c:numRef>
              <c:f>香港マカオ台湾の患者・海外輸入症例・無症状病原体保有者!$BL$97:$BL$1031</c:f>
              <c:numCache>
                <c:formatCode>General</c:formatCode>
                <c:ptCount val="93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香港マカオ台湾の患者・海外輸入症例・無症状病原体保有者!$CM$29:$CM$1032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香港マカオ台湾の患者・海外輸入症例・無症状病原体保有者!$CK$29:$CK$1032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香港マカオ台湾の患者・海外輸入症例・無症状病原体保有者!$CJ$29:$CJ$1032</c:f>
              <c:numCache>
                <c:formatCode>General</c:formatCode>
                <c:ptCount val="10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香港マカオ台湾の患者・海外輸入症例・無症状病原体保有者!$CK$29:$CK$1032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香港マカオ台湾の患者・海外輸入症例・無症状病原体保有者!$CI$29:$CI$1032</c15:sqref>
                        </c15:formulaRef>
                      </c:ext>
                    </c:extLst>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extLst>
                      <c:ext uri="{02D57815-91ED-43cb-92C2-25804820EDAC}">
                        <c15:formulaRef>
                          <c15:sqref>香港マカオ台湾の患者・海外輸入症例・無症状病原体保有者!$CJ$29:$CJ$1032</c15:sqref>
                        </c15:formulaRef>
                      </c:ext>
                    </c:extLst>
                    <c:numCache>
                      <c:formatCode>General</c:formatCode>
                      <c:ptCount val="10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国家衛健委発表に基づく感染状況!$AE$374:$AE$1032</c:f>
              <c:numCache>
                <c:formatCode>m"月"d"日"</c:formatCode>
                <c:ptCount val="65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numCache>
            </c:numRef>
          </c:cat>
          <c:val>
            <c:numRef>
              <c:f>国家衛健委発表に基づく感染状況!$AF$374:$AF$1032</c:f>
              <c:numCache>
                <c:formatCode>#,##0_);[Red]\(#,##0\)</c:formatCode>
                <c:ptCount val="65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省市別輸入症例数変化!$AI$2:$AI$794</c:f>
              <c:numCache>
                <c:formatCode>0_);[Red]\(0\)</c:formatCode>
                <c:ptCount val="79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省市別輸入症例数変化!$AJ$2:$AJ$794</c:f>
              <c:numCache>
                <c:formatCode>0_);[Red]\(0\)</c:formatCode>
                <c:ptCount val="79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numCache>
            </c:numRef>
          </c:cat>
          <c:val>
            <c:numRef>
              <c:f>省市別輸入症例数変化!$AK$2:$AK$794</c:f>
              <c:numCache>
                <c:formatCode>General</c:formatCode>
                <c:ptCount val="79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香港マカオ台湾の患者・海外輸入症例・無症状病原体保有者!$BR$29:$BR$1032</c:f>
              <c:numCache>
                <c:formatCode>General</c:formatCode>
                <c:ptCount val="100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香港マカオ台湾の患者・海外輸入症例・無症状病原体保有者!$BS$29:$BS$1032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香港マカオ台湾の患者・海外輸入症例・無症状病原体保有者!$BT$29:$BT$1032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香港マカオ台湾の患者・海外輸入症例・無症状病原体保有者!$CP$189:$CP$1031</c:f>
              <c:numCache>
                <c:formatCode>m"月"d"日"</c:formatCode>
                <c:ptCount val="8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numCache>
            </c:numRef>
          </c:cat>
          <c:val>
            <c:numRef>
              <c:f>香港マカオ台湾の患者・海外輸入症例・無症状病原体保有者!$CQ$189:$CQ$1031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香港マカオ台湾の患者・海外輸入症例・無症状病原体保有者!$CN$189:$CN$1032</c:f>
              <c:numCache>
                <c:formatCode>m"月"d"日"</c:formatCode>
                <c:ptCount val="8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numCache>
            </c:numRef>
          </c:cat>
          <c:val>
            <c:numRef>
              <c:f>香港マカオ台湾の患者・海外輸入症例・無症状病原体保有者!$CO$189:$CO$1032</c:f>
              <c:numCache>
                <c:formatCode>General</c:formatCode>
                <c:ptCount val="8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香港マカオ台湾の患者・海外輸入症例・無症状病原体保有者!$BJ$97:$BJ$1031</c:f>
              <c:numCache>
                <c:formatCode>m"月"d"日"</c:formatCode>
                <c:ptCount val="9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numCache>
            </c:numRef>
          </c:cat>
          <c:val>
            <c:numRef>
              <c:f>香港マカオ台湾の患者・海外輸入症例・無症状病原体保有者!$BL$97:$BL$1031</c:f>
              <c:numCache>
                <c:formatCode>General</c:formatCode>
                <c:ptCount val="93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香港マカオ台湾の患者・海外輸入症例・無症状病原体保有者!$BJ$97:$BJ$1031</c:f>
              <c:numCache>
                <c:formatCode>m"月"d"日"</c:formatCode>
                <c:ptCount val="9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numCache>
            </c:numRef>
          </c:cat>
          <c:val>
            <c:numRef>
              <c:f>香港マカオ台湾の患者・海外輸入症例・無症状病原体保有者!$BK$97:$BK$1031</c:f>
              <c:numCache>
                <c:formatCode>General</c:formatCode>
                <c:ptCount val="93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国家衛健委発表に基づく感染状況!$W$27:$W$1032</c:f>
              <c:numCache>
                <c:formatCode>m"月"d"日"</c:formatCode>
                <c:ptCount val="10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numCache>
            </c:numRef>
          </c:cat>
          <c:val>
            <c:numRef>
              <c:f>国家衛健委発表に基づく感染状況!$X$27:$X$1032</c:f>
              <c:numCache>
                <c:formatCode>#,##0_);[Red]\(#,##0\)</c:formatCode>
                <c:ptCount val="10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国家衛健委発表に基づく感染状況!$W$27:$W$1032</c:f>
              <c:numCache>
                <c:formatCode>m"月"d"日"</c:formatCode>
                <c:ptCount val="10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numCache>
            </c:numRef>
          </c:cat>
          <c:val>
            <c:numRef>
              <c:f>国家衛健委発表に基づく感染状況!$Y$27:$Y$1032</c:f>
              <c:numCache>
                <c:formatCode>General</c:formatCode>
                <c:ptCount val="10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香港マカオ台湾の患者・海外輸入症例・無症状病原体保有者!$CP$189:$CP$1031</c:f>
              <c:numCache>
                <c:formatCode>m"月"d"日"</c:formatCode>
                <c:ptCount val="8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numCache>
            </c:numRef>
          </c:cat>
          <c:val>
            <c:numRef>
              <c:f>香港マカオ台湾の患者・海外輸入症例・無症状病原体保有者!$CQ$189:$CQ$1031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香港マカオ台湾の患者・海外輸入症例・無症状病原体保有者!$CN$189:$CN$1032</c:f>
              <c:numCache>
                <c:formatCode>m"月"d"日"</c:formatCode>
                <c:ptCount val="8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numCache>
            </c:numRef>
          </c:cat>
          <c:val>
            <c:numRef>
              <c:f>香港マカオ台湾の患者・海外輸入症例・無症状病原体保有者!$CO$189:$CO$1032</c:f>
              <c:numCache>
                <c:formatCode>General</c:formatCode>
                <c:ptCount val="8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新疆の情況!$U$7:$U$836</c:f>
              <c:strCache>
                <c:ptCount val="82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strCache>
            </c:strRef>
          </c:cat>
          <c:val>
            <c:numRef>
              <c:f>新疆の情況!$V$7:$V$836</c:f>
              <c:numCache>
                <c:formatCode>General</c:formatCode>
                <c:ptCount val="830"/>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新疆の情況!$U$7:$U$836</c:f>
              <c:strCache>
                <c:ptCount val="82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strCache>
            </c:strRef>
          </c:cat>
          <c:val>
            <c:numRef>
              <c:f>新疆の情況!$W$7:$W$836</c:f>
              <c:numCache>
                <c:formatCode>General</c:formatCode>
                <c:ptCount val="830"/>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国家衛健委発表に基づく感染状況!$W$27:$W$1033</c:f>
              <c:numCache>
                <c:formatCode>m"月"d"日"</c:formatCode>
                <c:ptCount val="10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numCache>
            </c:numRef>
          </c:cat>
          <c:val>
            <c:numRef>
              <c:f>国家衛健委発表に基づく感染状況!$X$27:$X$1033</c:f>
              <c:numCache>
                <c:formatCode>#,##0_);[Red]\(#,##0\)</c:formatCode>
                <c:ptCount val="10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国家衛健委発表に基づく感染状況!$W$27:$W$1033</c:f>
              <c:numCache>
                <c:formatCode>m"月"d"日"</c:formatCode>
                <c:ptCount val="10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numCache>
            </c:numRef>
          </c:cat>
          <c:val>
            <c:numRef>
              <c:f>国家衛健委発表に基づく感染状況!$Y$27:$Y$1033</c:f>
              <c:numCache>
                <c:formatCode>General</c:formatCode>
                <c:ptCount val="10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香港マカオ台湾の患者・海外輸入症例・無症状病原体保有者!$BE$70:$BE$1032</c:f>
              <c:numCache>
                <c:formatCode>m"月"d"日"</c:formatCode>
                <c:ptCount val="9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numCache>
            </c:numRef>
          </c:cat>
          <c:val>
            <c:numRef>
              <c:f>香港マカオ台湾の患者・海外輸入症例・無症状病原体保有者!$BF$70:$BF$1032</c:f>
              <c:numCache>
                <c:formatCode>General</c:formatCode>
                <c:ptCount val="96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香港マカオ台湾の患者・海外輸入症例・無症状病原体保有者!$BE$70:$BE$1032</c:f>
              <c:numCache>
                <c:formatCode>m"月"d"日"</c:formatCode>
                <c:ptCount val="9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numCache>
            </c:numRef>
          </c:cat>
          <c:val>
            <c:numRef>
              <c:f>香港マカオ台湾の患者・海外輸入症例・無症状病原体保有者!$BG$70:$BG$1032</c:f>
              <c:numCache>
                <c:formatCode>General</c:formatCode>
                <c:ptCount val="96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香港マカオ台湾の患者・海外輸入症例・無症状病原体保有者!$BY$29:$BY$1032</c:f>
              <c:numCache>
                <c:formatCode>General</c:formatCode>
                <c:ptCount val="100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香港マカオ台湾の患者・海外輸入症例・無症状病原体保有者!$BZ$29:$BZ$1032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香港マカオ台湾の患者・海外輸入症例・無症状病原体保有者!$CA$29:$CA$1032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香港マカオ台湾の患者・海外輸入症例・無症状病原体保有者!$CC$29:$CC$1032</c:f>
              <c:numCache>
                <c:formatCode>General</c:formatCode>
                <c:ptCount val="100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香港マカオ台湾の患者・海外輸入症例・無症状病原体保有者!$CD$29:$CD$1032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香港マカオ台湾の患者・海外輸入症例・無症状病原体保有者!$CE$29:$CE$1032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香港マカオ台湾の患者・海外輸入症例・無症状病原体保有者!$CM$29:$CM$1032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香港マカオ台湾の患者・海外輸入症例・無症状病原体保有者!$CJ$29:$CJ$1032</c:f>
              <c:numCache>
                <c:formatCode>General</c:formatCode>
                <c:ptCount val="10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香港マカオ台湾の患者・海外輸入症例・無症状病原体保有者!$CI$29:$CI$1032</c:f>
              <c:numCache>
                <c:formatCode>m"月"d"日"</c:formatCode>
                <c:ptCount val="10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numCache>
            </c:numRef>
          </c:cat>
          <c:val>
            <c:numRef>
              <c:f>香港マカオ台湾の患者・海外輸入症例・無症状病原体保有者!$CK$29:$CK$1032</c:f>
              <c:numCache>
                <c:formatCode>General</c:formatCode>
                <c:ptCount val="10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香港マカオ台湾の患者・海外輸入症例・無症状病原体保有者!$CP$189:$CP$1031</c:f>
              <c:numCache>
                <c:formatCode>m"月"d"日"</c:formatCode>
                <c:ptCount val="8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numCache>
            </c:numRef>
          </c:cat>
          <c:val>
            <c:numRef>
              <c:f>香港マカオ台湾の患者・海外輸入症例・無症状病原体保有者!$CQ$189:$CQ$1031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51"/>
  <sheetViews>
    <sheetView tabSelected="1" zoomScale="115" zoomScaleNormal="115" workbookViewId="0">
      <pane xSplit="2" ySplit="5" topLeftCell="C1022" activePane="bottomRight" state="frozen"/>
      <selection pane="topRight" activeCell="C1" sqref="C1"/>
      <selection pane="bottomLeft" activeCell="A8" sqref="A8"/>
      <selection pane="bottomRight" activeCell="H1028" sqref="H1028"/>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44853</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c r="C1030" s="47"/>
      <c r="D1030" s="83"/>
      <c r="E1030" s="104"/>
      <c r="F1030" s="56"/>
      <c r="G1030" s="47"/>
      <c r="H1030" s="87"/>
      <c r="I1030" s="87"/>
      <c r="J1030" s="47"/>
      <c r="K1030" s="55"/>
      <c r="L1030" s="47"/>
      <c r="M1030" s="87"/>
      <c r="N1030" s="47"/>
      <c r="O1030" s="87"/>
      <c r="P1030" s="105"/>
      <c r="Q1030" s="56"/>
      <c r="R1030" s="47"/>
      <c r="S1030" s="110"/>
      <c r="T1030" s="56"/>
      <c r="U1030" s="77"/>
      <c r="W1030" s="1"/>
      <c r="X1030" s="113"/>
      <c r="Z1030" s="114"/>
      <c r="AE1030" s="1"/>
      <c r="AF1030" s="259"/>
    </row>
    <row r="1031" spans="2:32" x14ac:dyDescent="0.55000000000000004">
      <c r="B1031" s="201"/>
      <c r="C1031" s="47"/>
      <c r="D1031" s="83"/>
      <c r="E1031" s="104"/>
      <c r="F1031" s="56"/>
      <c r="G1031" s="47"/>
      <c r="H1031" s="87"/>
      <c r="I1031" s="87"/>
      <c r="J1031" s="47"/>
      <c r="K1031" s="55"/>
      <c r="L1031" s="47"/>
      <c r="M1031" s="87"/>
      <c r="N1031" s="47"/>
      <c r="O1031" s="87"/>
      <c r="P1031" s="105"/>
      <c r="Q1031" s="56"/>
      <c r="R1031" s="47"/>
      <c r="S1031" s="110"/>
      <c r="T1031" s="56"/>
      <c r="U1031" s="77"/>
      <c r="W1031" s="1"/>
      <c r="X1031" s="113"/>
      <c r="Z1031" s="114"/>
      <c r="AE1031" s="1"/>
      <c r="AF1031" s="259"/>
    </row>
    <row r="1032" spans="2:32" ht="18.5" thickBot="1" x14ac:dyDescent="0.6">
      <c r="B1032" s="65"/>
      <c r="C1032" s="58"/>
      <c r="D1032" s="48"/>
      <c r="E1032" s="60"/>
      <c r="F1032" s="59"/>
      <c r="G1032" s="47"/>
      <c r="H1032" s="87"/>
      <c r="I1032" s="87"/>
      <c r="J1032" s="58"/>
      <c r="K1032" s="55"/>
      <c r="L1032" s="47"/>
      <c r="M1032" s="87"/>
      <c r="N1032" s="47"/>
      <c r="O1032" s="87"/>
      <c r="P1032" s="105"/>
      <c r="Q1032" s="59"/>
      <c r="R1032" s="47"/>
      <c r="S1032" s="59"/>
      <c r="T1032" s="59"/>
      <c r="U1032" s="77"/>
      <c r="W1032" s="1"/>
      <c r="X1032" s="113"/>
      <c r="Z1032" s="114"/>
      <c r="AE1032" s="1"/>
      <c r="AF1032" s="259"/>
    </row>
    <row r="1033" spans="2:32" ht="9.5" customHeight="1" thickBot="1" x14ac:dyDescent="0.6">
      <c r="B1033" s="65"/>
      <c r="C1033" s="78"/>
      <c r="D1033" s="79"/>
      <c r="E1033" s="81"/>
      <c r="F1033" s="93"/>
      <c r="G1033" s="78"/>
      <c r="H1033" s="81"/>
      <c r="I1033" s="81"/>
      <c r="J1033" s="78"/>
      <c r="K1033" s="81"/>
      <c r="L1033" s="78"/>
      <c r="M1033" s="81"/>
      <c r="N1033" s="82"/>
      <c r="O1033" s="80"/>
      <c r="P1033" s="92"/>
      <c r="Q1033" s="93"/>
      <c r="R1033" s="112"/>
      <c r="S1033" s="93"/>
      <c r="T1033" s="93"/>
      <c r="U1033" s="66"/>
      <c r="AF1033" s="259"/>
    </row>
    <row r="1034" spans="2:32" x14ac:dyDescent="0.55000000000000004">
      <c r="M1034" s="262">
        <f>SUM(L845:L862)</f>
        <v>503</v>
      </c>
      <c r="AF1034" s="259"/>
    </row>
    <row r="1035" spans="2:32" ht="13" customHeight="1" x14ac:dyDescent="0.55000000000000004">
      <c r="E1035" s="106"/>
      <c r="F1035" s="107"/>
      <c r="G1035" s="106" t="s">
        <v>80</v>
      </c>
      <c r="H1035" s="107"/>
      <c r="I1035" s="107"/>
      <c r="J1035" s="107"/>
      <c r="U1035" s="71"/>
      <c r="AF1035" s="259"/>
    </row>
    <row r="1036" spans="2:32" ht="13" customHeight="1" x14ac:dyDescent="0.55000000000000004">
      <c r="E1036" s="106" t="s">
        <v>98</v>
      </c>
      <c r="F1036" s="107"/>
      <c r="G1036" s="274" t="s">
        <v>79</v>
      </c>
      <c r="H1036" s="275"/>
      <c r="I1036" s="106" t="s">
        <v>106</v>
      </c>
      <c r="J1036" s="107"/>
      <c r="AF1036" s="259"/>
    </row>
    <row r="1037" spans="2:32" ht="13" customHeight="1" x14ac:dyDescent="0.55000000000000004">
      <c r="B1037" s="119"/>
      <c r="E1037" s="108" t="s">
        <v>108</v>
      </c>
      <c r="F1037" s="107"/>
      <c r="G1037" s="108"/>
      <c r="H1037" s="108"/>
      <c r="I1037" s="106" t="s">
        <v>107</v>
      </c>
      <c r="J1037" s="107"/>
      <c r="AF1037" s="259"/>
    </row>
    <row r="1038" spans="2:32" ht="18.5" customHeight="1" x14ac:dyDescent="0.55000000000000004">
      <c r="E1038" s="106" t="s">
        <v>96</v>
      </c>
      <c r="F1038" s="107"/>
      <c r="G1038" s="106" t="s">
        <v>97</v>
      </c>
      <c r="H1038" s="107"/>
      <c r="I1038" s="107"/>
      <c r="J1038" s="107"/>
      <c r="AF1038" s="259"/>
    </row>
    <row r="1039" spans="2:32" ht="13" customHeight="1" x14ac:dyDescent="0.55000000000000004">
      <c r="E1039" s="106" t="s">
        <v>98</v>
      </c>
      <c r="F1039" s="107"/>
      <c r="G1039" s="106" t="s">
        <v>99</v>
      </c>
      <c r="H1039" s="107"/>
      <c r="I1039" s="107"/>
      <c r="J1039" s="107"/>
      <c r="AF1039" s="259"/>
    </row>
    <row r="1040" spans="2:32" ht="13" customHeight="1" x14ac:dyDescent="0.55000000000000004">
      <c r="E1040" s="106" t="s">
        <v>98</v>
      </c>
      <c r="F1040" s="107"/>
      <c r="G1040" s="106" t="s">
        <v>100</v>
      </c>
      <c r="H1040" s="107"/>
      <c r="I1040" s="107"/>
      <c r="J1040" s="107"/>
      <c r="AF1040" s="259"/>
    </row>
    <row r="1041" spans="5:32" ht="13" customHeight="1" x14ac:dyDescent="0.55000000000000004">
      <c r="E1041" s="106" t="s">
        <v>101</v>
      </c>
      <c r="F1041" s="107"/>
      <c r="G1041" s="106" t="s">
        <v>102</v>
      </c>
      <c r="H1041" s="107"/>
      <c r="I1041" s="107"/>
      <c r="J1041" s="107"/>
      <c r="AF1041" s="259"/>
    </row>
    <row r="1042" spans="5:32" ht="13" customHeight="1" x14ac:dyDescent="0.55000000000000004">
      <c r="E1042" s="106" t="s">
        <v>103</v>
      </c>
      <c r="F1042" s="107"/>
      <c r="G1042" s="106" t="s">
        <v>104</v>
      </c>
      <c r="H1042" s="107"/>
      <c r="I1042" s="107"/>
      <c r="J1042" s="107"/>
      <c r="AF1042" s="259"/>
    </row>
    <row r="1043" spans="5:32" x14ac:dyDescent="0.55000000000000004">
      <c r="AF1043" s="259"/>
    </row>
    <row r="1044" spans="5:32" x14ac:dyDescent="0.55000000000000004">
      <c r="AF1044" s="259"/>
    </row>
    <row r="1045" spans="5:32" x14ac:dyDescent="0.55000000000000004">
      <c r="AF1045" s="259"/>
    </row>
    <row r="1046" spans="5:32" x14ac:dyDescent="0.55000000000000004">
      <c r="AF1046" s="259"/>
    </row>
    <row r="1047" spans="5:32" x14ac:dyDescent="0.55000000000000004">
      <c r="AF1047" s="259"/>
    </row>
    <row r="1048" spans="5:32" x14ac:dyDescent="0.55000000000000004">
      <c r="AF1048" s="259"/>
    </row>
    <row r="1049" spans="5:32" x14ac:dyDescent="0.55000000000000004">
      <c r="AF1049" s="259"/>
    </row>
    <row r="1050" spans="5:32" x14ac:dyDescent="0.55000000000000004">
      <c r="AF1050" s="259"/>
    </row>
    <row r="1051" spans="5:32" x14ac:dyDescent="0.55000000000000004">
      <c r="AF1051" s="259"/>
    </row>
  </sheetData>
  <mergeCells count="12">
    <mergeCell ref="G1036:H103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43"/>
  <sheetViews>
    <sheetView topLeftCell="A6" zoomScaleNormal="100" workbookViewId="0">
      <pane xSplit="1" ySplit="2" topLeftCell="B1021" activePane="bottomRight" state="frozen"/>
      <selection activeCell="A6" sqref="A6"/>
      <selection pane="topRight" activeCell="B6" sqref="B6"/>
      <selection pane="bottomLeft" activeCell="A8" sqref="A8"/>
      <selection pane="bottomRight" activeCell="D1033" sqref="D1033"/>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8" si="1649">+AW961+1</f>
        <v>801</v>
      </c>
      <c r="AX962" s="216">
        <f t="shared" si="1587"/>
        <v>44786</v>
      </c>
      <c r="AY962" s="5">
        <v>0</v>
      </c>
      <c r="AZ962" s="217">
        <f t="shared" si="1588"/>
        <v>2538</v>
      </c>
      <c r="BA962" s="217">
        <f t="shared" ref="BA962:BA1028" si="1650">+BA958+1</f>
        <v>448</v>
      </c>
      <c r="BB962" s="119">
        <v>0</v>
      </c>
      <c r="BC962" s="26">
        <f t="shared" si="1589"/>
        <v>1648</v>
      </c>
      <c r="BD962" s="217">
        <f t="shared" ref="BD962:BD1028"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28"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BF1028"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BK1028" si="2149">+BM1027-BL1027</f>
        <v>587</v>
      </c>
      <c r="BL1027">
        <f t="shared" ref="BL1027:BL1028" si="2150">+M1027</f>
        <v>114</v>
      </c>
      <c r="BM1027">
        <f t="shared" ref="BM1027:BM1028"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BR1028" si="2156">+AF1027</f>
        <v>425260</v>
      </c>
      <c r="BS1027">
        <f t="shared" ref="BS1027:BS1028" si="2157">+AH1027</f>
        <v>88419</v>
      </c>
      <c r="BT1027">
        <f t="shared" ref="BT1027:BT1028"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CC1028" si="2166">+AR1027</f>
        <v>7212738</v>
      </c>
      <c r="CD1027">
        <f t="shared" ref="CD1027" si="2167">+AT1027</f>
        <v>13742</v>
      </c>
      <c r="CE1027">
        <f t="shared" ref="CE1027:CE1028"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c r="B1029" s="219"/>
      <c r="C1029" s="142"/>
      <c r="D1029" s="261"/>
      <c r="E1029" s="135"/>
      <c r="F1029" s="135"/>
      <c r="G1029" s="135"/>
      <c r="H1029" s="123"/>
      <c r="I1029" s="135"/>
      <c r="J1029" s="123"/>
      <c r="K1029" s="41"/>
      <c r="L1029" s="134"/>
      <c r="M1029" s="219"/>
      <c r="N1029" s="123"/>
      <c r="O1029" s="123"/>
      <c r="P1029" s="135"/>
      <c r="Q1029" s="135"/>
      <c r="R1029" s="123"/>
      <c r="S1029" s="123"/>
      <c r="T1029" s="135"/>
      <c r="U1029" s="135"/>
      <c r="V1029" s="123"/>
      <c r="W1029" s="41"/>
      <c r="X1029" s="136"/>
      <c r="Y1029" s="4"/>
      <c r="Z1029" s="74"/>
      <c r="AA1029" s="210"/>
      <c r="AB1029" s="210"/>
      <c r="AC1029" s="211"/>
      <c r="AD1029" s="170"/>
      <c r="AE1029" s="222"/>
      <c r="AF1029" s="143"/>
      <c r="AG1029" s="171"/>
      <c r="AH1029" s="143"/>
      <c r="AI1029" s="171"/>
      <c r="AJ1029" s="172"/>
      <c r="AK1029" s="173"/>
      <c r="AL1029" s="143"/>
      <c r="AM1029" s="222"/>
      <c r="AN1029" s="143"/>
      <c r="AO1029" s="171"/>
      <c r="AP1029" s="174"/>
      <c r="AQ1029" s="173"/>
      <c r="AR1029" s="143"/>
      <c r="AS1029" s="171"/>
      <c r="AT1029" s="143"/>
      <c r="AU1029" s="171"/>
      <c r="AV1029" s="175"/>
      <c r="AW1029" s="217"/>
      <c r="AX1029" s="216"/>
      <c r="AY1029" s="5"/>
      <c r="AZ1029" s="217"/>
      <c r="BA1029" s="217"/>
      <c r="BB1029" s="119"/>
      <c r="BC1029" s="26"/>
      <c r="BD1029" s="217"/>
      <c r="BE1029" s="209"/>
      <c r="BF1029" s="120"/>
      <c r="BG1029" s="120"/>
      <c r="BH1029" s="209"/>
      <c r="BI1029" s="120"/>
      <c r="BJ1029" s="1"/>
      <c r="BN1029" s="1"/>
      <c r="BQ1029" s="167"/>
      <c r="BX1029" s="167"/>
      <c r="CB1029" s="167"/>
      <c r="CF1029" s="216"/>
      <c r="CI1029" s="167"/>
      <c r="CL1029" s="167"/>
      <c r="CN1029" s="1"/>
      <c r="CO1029" s="253"/>
      <c r="CP1029" s="1"/>
      <c r="CQ1029" s="254"/>
      <c r="CR1029" s="167"/>
    </row>
    <row r="1030" spans="1:99" ht="18" customHeight="1" x14ac:dyDescent="0.55000000000000004">
      <c r="A1030" s="167"/>
      <c r="B1030" s="219"/>
      <c r="C1030" s="142"/>
      <c r="D1030" s="261"/>
      <c r="E1030" s="135"/>
      <c r="F1030" s="135"/>
      <c r="G1030" s="135"/>
      <c r="H1030" s="123"/>
      <c r="I1030" s="135"/>
      <c r="J1030" s="123"/>
      <c r="K1030" s="41"/>
      <c r="L1030" s="134"/>
      <c r="M1030" s="219"/>
      <c r="N1030" s="123"/>
      <c r="O1030" s="123"/>
      <c r="P1030" s="135"/>
      <c r="Q1030" s="135"/>
      <c r="R1030" s="123"/>
      <c r="S1030" s="123"/>
      <c r="T1030" s="135"/>
      <c r="U1030" s="135"/>
      <c r="V1030" s="123"/>
      <c r="W1030" s="41"/>
      <c r="X1030" s="136"/>
      <c r="Y1030" s="4"/>
      <c r="Z1030" s="74"/>
      <c r="AA1030" s="210"/>
      <c r="AB1030" s="210"/>
      <c r="AC1030" s="211"/>
      <c r="AD1030" s="170"/>
      <c r="AE1030" s="222"/>
      <c r="AF1030" s="143"/>
      <c r="AG1030" s="171"/>
      <c r="AH1030" s="143"/>
      <c r="AI1030" s="171"/>
      <c r="AJ1030" s="172"/>
      <c r="AK1030" s="173"/>
      <c r="AL1030" s="143"/>
      <c r="AM1030" s="171"/>
      <c r="AN1030" s="143"/>
      <c r="AO1030" s="171"/>
      <c r="AP1030" s="174"/>
      <c r="AQ1030" s="173"/>
      <c r="AR1030" s="143"/>
      <c r="AS1030" s="171"/>
      <c r="AT1030" s="143"/>
      <c r="AU1030" s="171"/>
      <c r="AV1030" s="175"/>
      <c r="AW1030" s="217"/>
      <c r="AX1030" s="216"/>
      <c r="AY1030" s="5"/>
      <c r="AZ1030" s="217"/>
      <c r="BA1030" s="217"/>
      <c r="BB1030" s="119"/>
      <c r="BC1030" s="26"/>
      <c r="BD1030" s="217"/>
      <c r="BE1030" s="209"/>
      <c r="BF1030" s="120"/>
      <c r="BG1030" s="120"/>
      <c r="BH1030" s="209"/>
      <c r="BI1030" s="120"/>
      <c r="BJ1030" s="1"/>
      <c r="BN1030" s="1"/>
      <c r="BQ1030" s="167"/>
      <c r="BX1030" s="167"/>
      <c r="CB1030" s="167"/>
      <c r="CE1030">
        <f>+AV1030</f>
        <v>0</v>
      </c>
      <c r="CF1030" s="216"/>
      <c r="CI1030" s="167"/>
      <c r="CL1030" s="167"/>
      <c r="CN1030" s="1"/>
      <c r="CO1030" s="253"/>
      <c r="CP1030" s="1"/>
      <c r="CQ1030" s="254"/>
      <c r="CR1030" s="167"/>
    </row>
    <row r="1031" spans="1:99" ht="18" customHeight="1" x14ac:dyDescent="0.55000000000000004">
      <c r="A1031" s="167"/>
      <c r="B1031" s="219"/>
      <c r="C1031" s="142"/>
      <c r="D1031" s="142"/>
      <c r="E1031" s="135"/>
      <c r="F1031" s="135"/>
      <c r="G1031" s="135"/>
      <c r="H1031" s="123"/>
      <c r="I1031" s="135"/>
      <c r="J1031" s="123"/>
      <c r="K1031" s="41"/>
      <c r="L1031" s="134"/>
      <c r="M1031" s="135"/>
      <c r="N1031" s="123"/>
      <c r="O1031" s="123"/>
      <c r="P1031" s="135"/>
      <c r="Q1031" s="135"/>
      <c r="R1031" s="123"/>
      <c r="S1031" s="123"/>
      <c r="T1031" s="135"/>
      <c r="U1031" s="135"/>
      <c r="V1031" s="123"/>
      <c r="W1031" s="41"/>
      <c r="X1031" s="136"/>
      <c r="Y1031" s="4"/>
      <c r="Z1031" s="74"/>
      <c r="AA1031" s="210"/>
      <c r="AB1031" s="210"/>
      <c r="AC1031" s="211"/>
      <c r="AD1031" s="170"/>
      <c r="AE1031" s="222"/>
      <c r="AF1031" s="143"/>
      <c r="AG1031" s="171"/>
      <c r="AH1031" s="143"/>
      <c r="AI1031" s="171"/>
      <c r="AJ1031" s="172"/>
      <c r="AK1031" s="173"/>
      <c r="AL1031" s="143"/>
      <c r="AM1031" s="171"/>
      <c r="AN1031" s="143"/>
      <c r="AO1031" s="171"/>
      <c r="AP1031" s="174"/>
      <c r="AQ1031" s="173"/>
      <c r="AR1031" s="143"/>
      <c r="AS1031" s="171"/>
      <c r="AT1031" s="143"/>
      <c r="AU1031" s="171"/>
      <c r="AV1031" s="175"/>
      <c r="AW1031" s="217"/>
      <c r="AX1031" s="216"/>
      <c r="AY1031" s="5"/>
      <c r="AZ1031" s="217"/>
      <c r="BA1031" s="217"/>
      <c r="BB1031" s="119"/>
      <c r="BC1031" s="26"/>
      <c r="BD1031" s="217"/>
      <c r="BE1031" s="209"/>
      <c r="BF1031" s="120"/>
      <c r="BG1031" s="120"/>
      <c r="BH1031" s="209"/>
      <c r="BI1031" s="120"/>
      <c r="BJ1031" s="1"/>
      <c r="BN1031" s="1"/>
      <c r="BQ1031" s="167"/>
      <c r="BX1031" s="167"/>
      <c r="CB1031" s="167"/>
      <c r="CI1031" s="167"/>
      <c r="CL1031" s="167"/>
      <c r="CN1031" s="1"/>
      <c r="CO1031" s="253"/>
      <c r="CP1031" s="1"/>
      <c r="CQ1031" s="254"/>
      <c r="CR1031" s="167"/>
    </row>
    <row r="1032" spans="1:99" ht="7" customHeight="1" thickBot="1" x14ac:dyDescent="0.6">
      <c r="A1032" s="65"/>
      <c r="B1032" s="134"/>
      <c r="C1032" s="142"/>
      <c r="D1032" s="135"/>
      <c r="E1032" s="135"/>
      <c r="F1032" s="135"/>
      <c r="G1032" s="135"/>
      <c r="H1032" s="123"/>
      <c r="I1032" s="135"/>
      <c r="J1032" s="123"/>
      <c r="K1032" s="136"/>
      <c r="L1032" s="134"/>
      <c r="M1032" s="135"/>
      <c r="N1032" s="123"/>
      <c r="O1032" s="123"/>
      <c r="P1032" s="135"/>
      <c r="Q1032" s="135"/>
      <c r="R1032" s="123"/>
      <c r="S1032" s="123"/>
      <c r="T1032" s="135"/>
      <c r="U1032" s="135"/>
      <c r="V1032" s="123"/>
      <c r="W1032" s="41"/>
      <c r="X1032" s="136"/>
      <c r="Z1032" s="65"/>
      <c r="AA1032" s="63"/>
      <c r="AB1032" s="63"/>
      <c r="AC1032" s="63"/>
      <c r="AD1032" s="170"/>
      <c r="AE1032" s="222"/>
      <c r="AF1032" s="143"/>
      <c r="AG1032" s="171"/>
      <c r="AH1032" s="143"/>
      <c r="AI1032" s="171"/>
      <c r="AJ1032" s="172"/>
      <c r="AK1032" s="173"/>
      <c r="AL1032" s="143"/>
      <c r="AM1032" s="171"/>
      <c r="AN1032" s="143"/>
      <c r="AO1032" s="171"/>
      <c r="AP1032" s="174"/>
      <c r="AQ1032" s="173"/>
      <c r="AR1032" s="143"/>
      <c r="AS1032" s="171"/>
      <c r="AT1032" s="143"/>
      <c r="AU1032" s="171"/>
      <c r="AV1032" s="175"/>
    </row>
    <row r="1033" spans="1:99" x14ac:dyDescent="0.55000000000000004">
      <c r="B1033" s="44"/>
      <c r="C1033" s="44"/>
      <c r="D1033" s="44"/>
      <c r="E1033" s="44"/>
      <c r="F1033" s="44"/>
      <c r="G1033" s="44"/>
      <c r="H1033" s="44"/>
      <c r="I1033" s="44"/>
      <c r="J1033" s="44"/>
      <c r="K1033" s="44"/>
      <c r="L1033" s="44"/>
      <c r="M1033" s="44"/>
      <c r="N1033" s="44"/>
      <c r="O1033" s="44"/>
      <c r="P1033" s="44"/>
      <c r="Q1033" s="44"/>
      <c r="R1033" s="44"/>
      <c r="S1033" s="44"/>
      <c r="T1033" s="44"/>
      <c r="U1033" s="44"/>
      <c r="V1033" s="44"/>
      <c r="W1033" s="44"/>
      <c r="X1033" s="44"/>
      <c r="Y1033" s="44"/>
      <c r="AE1033">
        <f>SUM(AD443:AD448)</f>
        <v>190</v>
      </c>
      <c r="AY1033" s="44" t="s">
        <v>474</v>
      </c>
      <c r="BB1033" s="44" t="s">
        <v>473</v>
      </c>
      <c r="BV1033">
        <f>SUM(BV442:BV1032)</f>
        <v>414763</v>
      </c>
    </row>
    <row r="1034" spans="1:99" x14ac:dyDescent="0.55000000000000004">
      <c r="B1034">
        <f>SUM(B554:B584)</f>
        <v>832</v>
      </c>
      <c r="AA1034" s="263">
        <f>+AA881-AA880</f>
        <v>82409</v>
      </c>
      <c r="AE1034">
        <f>SUM(AD797:AD1031)</f>
        <v>345792</v>
      </c>
      <c r="AI1034" s="236">
        <f>SUM(AI189:AI558)</f>
        <v>205</v>
      </c>
      <c r="AJ1034">
        <f>SUM(AI797:AI1031)</f>
        <v>9541</v>
      </c>
      <c r="AK1034">
        <f>SUM(AK907:AK1030)</f>
        <v>710</v>
      </c>
      <c r="AT1034" s="44">
        <f>SUM(AU908:AU1030)</f>
        <v>6773</v>
      </c>
      <c r="AU1034">
        <f>SUM(AU889:AU918)</f>
        <v>4396</v>
      </c>
      <c r="AV1034">
        <f>SUM(AU854:AU1031)</f>
        <v>11138</v>
      </c>
      <c r="AY1034" s="44">
        <f>SUM(AY359:AY413)</f>
        <v>69</v>
      </c>
      <c r="BB1034" s="44">
        <f>SUM(BB374:BB413)</f>
        <v>941</v>
      </c>
    </row>
    <row r="1035" spans="1:99" x14ac:dyDescent="0.55000000000000004">
      <c r="L1035">
        <f>SUM(L97:L1034)</f>
        <v>794030</v>
      </c>
      <c r="P1035">
        <f>SUM(P97:P1034)</f>
        <v>36221</v>
      </c>
      <c r="AD1035">
        <f>SUM(AD188:AD194)</f>
        <v>82</v>
      </c>
      <c r="AJ1035">
        <f>SUM(AI797:AI827)</f>
        <v>7081</v>
      </c>
      <c r="AV1035">
        <f>SUM(AU797:AU827)</f>
        <v>0</v>
      </c>
      <c r="AY1035" s="44" t="s">
        <v>685</v>
      </c>
    </row>
    <row r="1036" spans="1:99" ht="15" customHeight="1" x14ac:dyDescent="0.55000000000000004">
      <c r="A1036" s="119"/>
      <c r="D1036">
        <f>SUM(B229:B259)</f>
        <v>435</v>
      </c>
      <c r="Z1036" s="119"/>
      <c r="AA1036" s="119"/>
      <c r="AB1036" s="119"/>
      <c r="AC1036" s="119"/>
      <c r="AJ1036">
        <f>SUM(AI828:AI857)</f>
        <v>1483</v>
      </c>
      <c r="AV1036">
        <f>SUM(AU828:AU857)</f>
        <v>12</v>
      </c>
      <c r="AY1036" s="44">
        <f>SUM(AY581:AY1032)</f>
        <v>2449</v>
      </c>
    </row>
    <row r="1037" spans="1:99" x14ac:dyDescent="0.55000000000000004">
      <c r="AB1037" s="44" t="s">
        <v>827</v>
      </c>
      <c r="AD1037" s="44">
        <f>SUM(AD810:AD816)</f>
        <v>17671</v>
      </c>
      <c r="AH1037" s="4">
        <f>SUM(AD797:AD827)</f>
        <v>206192</v>
      </c>
      <c r="AI1037" s="5" t="s">
        <v>949</v>
      </c>
      <c r="AJ1037" s="4">
        <f>SUM(AI797:AI827)</f>
        <v>7081</v>
      </c>
      <c r="AN1037" s="227">
        <f>SUM(AK797:AK827)</f>
        <v>1</v>
      </c>
      <c r="AO1037" s="231" t="s">
        <v>949</v>
      </c>
      <c r="AP1037" s="227">
        <f>SUM(AO797:AO827)</f>
        <v>0</v>
      </c>
      <c r="AT1037" s="26">
        <f>SUM(AQ797:AQ827)</f>
        <v>2905</v>
      </c>
      <c r="AU1037" s="218" t="s">
        <v>949</v>
      </c>
      <c r="AV1037" s="26">
        <f>SUM(AU797:AU827)</f>
        <v>0</v>
      </c>
    </row>
    <row r="1038" spans="1:99" x14ac:dyDescent="0.55000000000000004">
      <c r="AH1038" s="4">
        <f>SUM(AD828:AD857)</f>
        <v>44357</v>
      </c>
      <c r="AI1038" s="5" t="s">
        <v>948</v>
      </c>
      <c r="AJ1038" s="4">
        <f>SUM(AI828:AI857)</f>
        <v>1483</v>
      </c>
      <c r="AN1038" s="227">
        <f>SUM(AK828:AK857)</f>
        <v>0</v>
      </c>
      <c r="AO1038" s="231" t="s">
        <v>948</v>
      </c>
      <c r="AP1038" s="227">
        <f>SUM(AO828:AO857)</f>
        <v>0</v>
      </c>
      <c r="AT1038" s="26">
        <f>SUM(AQ828:AQ857)</f>
        <v>92489</v>
      </c>
      <c r="AU1038" s="218" t="s">
        <v>948</v>
      </c>
      <c r="AV1038" s="26">
        <f>SUM(AU828:AU857)</f>
        <v>12</v>
      </c>
    </row>
    <row r="1039" spans="1:99" x14ac:dyDescent="0.55000000000000004">
      <c r="AH1039" s="4">
        <f>SUM(AD858:AD888)</f>
        <v>1728</v>
      </c>
      <c r="AI1039" s="5" t="s">
        <v>914</v>
      </c>
      <c r="AJ1039" s="4">
        <f>SUM(AI858:AI888)</f>
        <v>70</v>
      </c>
      <c r="AN1039" s="227">
        <f>SUM(AK858:AK888)</f>
        <v>1</v>
      </c>
      <c r="AO1039" s="231" t="s">
        <v>914</v>
      </c>
      <c r="AP1039" s="227">
        <f>SUM(AO858:AO888)</f>
        <v>0</v>
      </c>
      <c r="AT1039" s="26">
        <f>SUM(AQ858:AQ888)</f>
        <v>1917100</v>
      </c>
      <c r="AU1039" s="218" t="s">
        <v>914</v>
      </c>
      <c r="AV1039" s="26">
        <f>SUM(AU858:AU888)</f>
        <v>1390</v>
      </c>
    </row>
    <row r="1040" spans="1:99" x14ac:dyDescent="0.55000000000000004">
      <c r="AH1040" s="4">
        <f>SUM(AD889:AD918)</f>
        <v>5667</v>
      </c>
      <c r="AI1040" s="5" t="s">
        <v>947</v>
      </c>
      <c r="AJ1040" s="4">
        <f>SUM(AI889:AI918)</f>
        <v>23</v>
      </c>
      <c r="AN1040" s="227">
        <f>SUM(AK889:AK918)</f>
        <v>181</v>
      </c>
      <c r="AO1040" s="231" t="s">
        <v>947</v>
      </c>
      <c r="AP1040" s="227">
        <f>SUM(AO889:AO918)</f>
        <v>0</v>
      </c>
      <c r="AT1040" s="26">
        <f>SUM(AQ889:AQ918)</f>
        <v>1734300</v>
      </c>
      <c r="AU1040" s="218" t="s">
        <v>947</v>
      </c>
      <c r="AV1040" s="26">
        <f>SUM(AU889:AU918)</f>
        <v>4396</v>
      </c>
    </row>
    <row r="1041" spans="34:48" x14ac:dyDescent="0.55000000000000004">
      <c r="AH1041" s="4">
        <f>SUM(AD919:AD949)</f>
        <v>17832</v>
      </c>
      <c r="AI1041" s="5" t="s">
        <v>966</v>
      </c>
      <c r="AJ1041" s="4">
        <f>SUM(AI919:AI949)</f>
        <v>102</v>
      </c>
      <c r="AN1041" s="227">
        <f>SUM(AK919:AK949)</f>
        <v>527</v>
      </c>
      <c r="AO1041" s="231" t="s">
        <v>966</v>
      </c>
      <c r="AP1041" s="227">
        <f>SUM(AO919:AO949)</f>
        <v>6</v>
      </c>
      <c r="AT1041" s="26">
        <f>SUM(AQ919:AQ949)</f>
        <v>820902</v>
      </c>
      <c r="AU1041" s="218" t="s">
        <v>966</v>
      </c>
      <c r="AV1041" s="26">
        <f>SUM(AU919:AU949)</f>
        <v>2276</v>
      </c>
    </row>
    <row r="1042" spans="34:48" x14ac:dyDescent="0.55000000000000004">
      <c r="AH1042" s="4">
        <f>SUM(AD950:AD980)</f>
        <v>29892</v>
      </c>
      <c r="AI1042" s="5" t="s">
        <v>978</v>
      </c>
      <c r="AJ1042" s="4">
        <f>SUM(AI950:AI980)</f>
        <v>187</v>
      </c>
      <c r="AN1042" s="227">
        <f>SUM(AK950:AK980)</f>
        <v>2</v>
      </c>
      <c r="AO1042" s="231" t="s">
        <v>978</v>
      </c>
      <c r="AP1042" s="227">
        <f>SUM(AO950:AO980)</f>
        <v>0</v>
      </c>
      <c r="AT1042" s="26">
        <f>SUM(AQ950:AQ980)</f>
        <v>719844</v>
      </c>
      <c r="AU1042" s="218" t="s">
        <v>978</v>
      </c>
      <c r="AV1042" s="26">
        <f>SUM(AU950:AU980)</f>
        <v>987</v>
      </c>
    </row>
    <row r="1043" spans="34:48" x14ac:dyDescent="0.55000000000000004">
      <c r="AH1043" s="4">
        <f>SUM(AD981:AD1010)</f>
        <v>28866</v>
      </c>
      <c r="AI1043" s="5" t="s">
        <v>979</v>
      </c>
      <c r="AJ1043" s="4">
        <f>SUM(AI981:AI1010)</f>
        <v>471</v>
      </c>
      <c r="AN1043" s="227">
        <f>SUM(AK981:AK1010)</f>
        <v>0</v>
      </c>
      <c r="AO1043" s="231" t="s">
        <v>979</v>
      </c>
      <c r="AP1043" s="227">
        <f>SUM(AO981:AO1010)</f>
        <v>0</v>
      </c>
      <c r="AT1043" s="26">
        <f>SUM(AQ981:AQ1010)</f>
        <v>1153371</v>
      </c>
      <c r="AU1043" s="218" t="s">
        <v>979</v>
      </c>
      <c r="AV1043"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03"/>
  <sheetViews>
    <sheetView zoomScale="115" zoomScaleNormal="115" workbookViewId="0">
      <pane xSplit="3" ySplit="1" topLeftCell="D782" activePane="bottomRight" state="frozen"/>
      <selection pane="topRight" activeCell="C1" sqref="C1"/>
      <selection pane="bottomLeft" activeCell="A2" sqref="A2"/>
      <selection pane="bottomRight" activeCell="E794" sqref="E79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9"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9"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9"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9"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9"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9"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9" s="100" customFormat="1" ht="17.5" customHeight="1" x14ac:dyDescent="0.55000000000000004">
      <c r="B792" s="265"/>
      <c r="C792" s="114"/>
      <c r="J792" s="265"/>
      <c r="AG792" s="266"/>
      <c r="AH792" s="114"/>
      <c r="AI792" s="267"/>
      <c r="AJ792" s="267"/>
      <c r="AL792" s="267"/>
    </row>
    <row r="793" spans="2:39" s="100" customFormat="1" ht="17.5" customHeight="1" x14ac:dyDescent="0.55000000000000004">
      <c r="B793" s="265"/>
      <c r="C793" s="114"/>
      <c r="J793" s="265"/>
      <c r="AG793" s="266"/>
      <c r="AH793" s="114"/>
      <c r="AI793" s="267"/>
      <c r="AJ793" s="267"/>
      <c r="AL793" s="267"/>
    </row>
    <row r="794" spans="2:39" ht="17.5" customHeight="1" x14ac:dyDescent="0.55000000000000004">
      <c r="B794" s="242"/>
      <c r="C794" s="1"/>
      <c r="E794" s="258"/>
      <c r="J794" s="242"/>
      <c r="AH794" s="1"/>
      <c r="AI794" s="243"/>
      <c r="AJ794" s="243"/>
    </row>
    <row r="795" spans="2:39" x14ac:dyDescent="0.55000000000000004">
      <c r="B795" s="219"/>
      <c r="C795" s="1"/>
      <c r="AH795" s="249">
        <v>1</v>
      </c>
    </row>
    <row r="796" spans="2:39" s="241" customFormat="1" ht="5" customHeight="1" x14ac:dyDescent="0.55000000000000004">
      <c r="B796" s="240"/>
      <c r="C796" s="239"/>
      <c r="AG796" s="4"/>
    </row>
    <row r="797" spans="2:39" ht="5.5" customHeight="1" x14ac:dyDescent="0.55000000000000004">
      <c r="B797" s="4"/>
      <c r="C797" s="1"/>
    </row>
    <row r="798" spans="2:39" x14ac:dyDescent="0.55000000000000004">
      <c r="B798">
        <f>SUM(B2:B797)</f>
        <v>22825</v>
      </c>
      <c r="C798" s="1" t="s">
        <v>348</v>
      </c>
      <c r="D798" s="26">
        <f t="shared" ref="D798:J798" si="187">SUM(D2:D797)</f>
        <v>5007</v>
      </c>
      <c r="E798" s="26">
        <f t="shared" si="187"/>
        <v>5342</v>
      </c>
      <c r="F798" s="26">
        <f t="shared" si="187"/>
        <v>1686</v>
      </c>
      <c r="G798">
        <f t="shared" si="187"/>
        <v>1029</v>
      </c>
      <c r="H798">
        <f t="shared" si="187"/>
        <v>1701</v>
      </c>
      <c r="I798" s="26">
        <f t="shared" si="187"/>
        <v>2346</v>
      </c>
      <c r="J798" s="26">
        <f t="shared" si="187"/>
        <v>5714</v>
      </c>
      <c r="K798">
        <f t="shared" ref="K798:AF798" si="188">SUM(K2:K797)</f>
        <v>1075</v>
      </c>
      <c r="L798">
        <f t="shared" si="188"/>
        <v>16</v>
      </c>
      <c r="M798">
        <f t="shared" si="188"/>
        <v>138</v>
      </c>
      <c r="N798">
        <f t="shared" si="188"/>
        <v>109</v>
      </c>
      <c r="O798" s="26">
        <f t="shared" si="188"/>
        <v>492</v>
      </c>
      <c r="P798">
        <f t="shared" si="188"/>
        <v>22</v>
      </c>
      <c r="Q798">
        <f t="shared" si="188"/>
        <v>26</v>
      </c>
      <c r="R798">
        <f t="shared" si="188"/>
        <v>223</v>
      </c>
      <c r="S798">
        <f t="shared" si="188"/>
        <v>147</v>
      </c>
      <c r="T798">
        <f t="shared" si="188"/>
        <v>133</v>
      </c>
      <c r="U798">
        <f t="shared" si="188"/>
        <v>152</v>
      </c>
      <c r="V798">
        <f t="shared" si="188"/>
        <v>368</v>
      </c>
      <c r="W798">
        <f t="shared" si="188"/>
        <v>36</v>
      </c>
      <c r="X798">
        <f t="shared" si="188"/>
        <v>75</v>
      </c>
      <c r="Y798">
        <f t="shared" si="188"/>
        <v>269</v>
      </c>
      <c r="Z798">
        <f t="shared" si="188"/>
        <v>310</v>
      </c>
      <c r="AA798">
        <f t="shared" si="188"/>
        <v>1</v>
      </c>
      <c r="AB798">
        <f t="shared" si="188"/>
        <v>564</v>
      </c>
      <c r="AC798">
        <f t="shared" si="188"/>
        <v>76</v>
      </c>
      <c r="AD798">
        <f t="shared" si="188"/>
        <v>838</v>
      </c>
      <c r="AF798">
        <f t="shared" si="188"/>
        <v>636</v>
      </c>
      <c r="AM798" s="243"/>
    </row>
    <row r="799" spans="2:39" x14ac:dyDescent="0.55000000000000004">
      <c r="C799" s="1"/>
    </row>
    <row r="800" spans="2:39" ht="5" customHeight="1" x14ac:dyDescent="0.55000000000000004">
      <c r="C800" s="1"/>
    </row>
    <row r="803" spans="2:11" x14ac:dyDescent="0.55000000000000004">
      <c r="B803" s="219"/>
      <c r="K80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U43" sqref="U4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7"/>
  <sheetViews>
    <sheetView topLeftCell="A2" workbookViewId="0">
      <pane xSplit="2" ySplit="2" topLeftCell="C825" activePane="bottomRight" state="frozen"/>
      <selection activeCell="O24" sqref="O24"/>
      <selection pane="topRight" activeCell="O24" sqref="O24"/>
      <selection pane="bottomLeft" activeCell="O24" sqref="O24"/>
      <selection pane="bottomRight" activeCell="L834" sqref="L83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32" si="350">+A804+1</f>
        <v>807</v>
      </c>
      <c r="B805" s="228"/>
      <c r="C805" s="44"/>
      <c r="D805" t="s">
        <v>333</v>
      </c>
      <c r="E805">
        <v>24</v>
      </c>
      <c r="F805">
        <f t="shared" ref="F805:F832"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2:26" ht="25.5" customHeight="1" x14ac:dyDescent="0.55000000000000004">
      <c r="B833" s="228"/>
      <c r="C833" s="44"/>
      <c r="G833" s="1"/>
      <c r="H833" s="272"/>
      <c r="I833" s="227"/>
      <c r="J833" s="119"/>
      <c r="K833" s="232"/>
      <c r="L833" s="232"/>
      <c r="M833" s="4"/>
      <c r="N833" s="232"/>
      <c r="O833" s="273"/>
      <c r="P833" s="119"/>
      <c r="Q833" s="5"/>
      <c r="R833" s="248"/>
      <c r="S833" s="218"/>
      <c r="T833" s="233"/>
      <c r="U833" s="250"/>
      <c r="V833" s="4"/>
      <c r="W833" s="26"/>
      <c r="X833" s="233"/>
      <c r="Y833" s="4"/>
      <c r="Z833" s="230"/>
    </row>
    <row r="834" spans="2:26" ht="24" customHeight="1" x14ac:dyDescent="0.55000000000000004">
      <c r="B834" s="228"/>
      <c r="C834" s="44"/>
      <c r="G834" s="1"/>
      <c r="H834" s="119"/>
      <c r="I834" s="227"/>
      <c r="J834" s="119"/>
      <c r="K834" s="232"/>
      <c r="L834" s="271"/>
      <c r="M834" s="4"/>
      <c r="N834" s="232"/>
      <c r="O834" s="119"/>
      <c r="P834" s="119"/>
      <c r="Q834" s="5"/>
      <c r="R834" s="248"/>
      <c r="S834" s="218"/>
      <c r="T834" s="233"/>
      <c r="U834" s="250"/>
      <c r="V834" s="4"/>
      <c r="W834" s="26"/>
      <c r="X834" s="233"/>
      <c r="Y834" s="4"/>
      <c r="Z834" s="230"/>
    </row>
    <row r="835" spans="2:26" ht="24" customHeight="1" x14ac:dyDescent="0.55000000000000004">
      <c r="B835" s="228"/>
      <c r="C835" s="44"/>
      <c r="G835" s="1"/>
      <c r="H835" s="119"/>
      <c r="I835" s="227"/>
      <c r="J835" s="119"/>
      <c r="K835" s="232"/>
      <c r="L835" s="271"/>
      <c r="M835" s="4"/>
      <c r="N835" s="232"/>
      <c r="O835" s="119"/>
      <c r="P835" s="119"/>
      <c r="Q835" s="5"/>
      <c r="R835" s="248"/>
      <c r="S835" s="218"/>
      <c r="T835" s="233"/>
      <c r="U835" s="250"/>
      <c r="V835" s="4"/>
      <c r="W835" s="26"/>
      <c r="X835" s="233"/>
      <c r="Y835" s="4"/>
      <c r="Z835" s="230"/>
    </row>
    <row r="836" spans="2:26" x14ac:dyDescent="0.55000000000000004">
      <c r="B836" s="228"/>
      <c r="C836" s="44"/>
      <c r="G836" s="1"/>
      <c r="H836" s="44"/>
      <c r="J836" s="44"/>
      <c r="K836" s="256"/>
      <c r="L836" s="256"/>
      <c r="N836" s="256"/>
      <c r="O836" s="44"/>
      <c r="Q836" s="34"/>
      <c r="R836" s="257"/>
      <c r="S836" s="34"/>
      <c r="T836" s="44"/>
      <c r="U836" s="1"/>
    </row>
    <row r="837"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2022-10-19T07:35:31Z</dcterms:modified>
</cp:coreProperties>
</file>