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A764EA38-A528-48EF-8DD1-CA8734591874}" xr6:coauthVersionLast="47" xr6:coauthVersionMax="47" xr10:uidLastSave="{00000000-0000-0000-0000-000000000000}"/>
  <bookViews>
    <workbookView xWindow="-110" yWindow="-110" windowWidth="19420" windowHeight="9800" tabRatio="736" firstSheet="2"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Y1029" i="5" l="1"/>
  <c r="CU1029" i="5"/>
  <c r="CT1029" i="5"/>
  <c r="CS1029" i="5"/>
  <c r="CR1029" i="5"/>
  <c r="CQ1029" i="5"/>
  <c r="CP1029" i="5"/>
  <c r="CO1029" i="5"/>
  <c r="CN1029" i="5"/>
  <c r="CM1029" i="5"/>
  <c r="CL1029" i="5"/>
  <c r="CK1029" i="5"/>
  <c r="CJ1029" i="5"/>
  <c r="CI1029" i="5"/>
  <c r="CH1029" i="5"/>
  <c r="CG1029" i="5"/>
  <c r="CF1029" i="5"/>
  <c r="CE1029" i="5"/>
  <c r="CD1029" i="5"/>
  <c r="CC1029" i="5"/>
  <c r="CB1029" i="5"/>
  <c r="CA1029" i="5"/>
  <c r="BZ1029" i="5"/>
  <c r="BY1029" i="5"/>
  <c r="BX1029" i="5"/>
  <c r="BW1029" i="5"/>
  <c r="BV1029" i="5"/>
  <c r="BT1029" i="5"/>
  <c r="BS1029" i="5"/>
  <c r="BR1029" i="5"/>
  <c r="BQ1029" i="5"/>
  <c r="BN1029" i="5"/>
  <c r="BM1029" i="5"/>
  <c r="BL1029" i="5"/>
  <c r="BP1029" i="5" s="1"/>
  <c r="BJ1029" i="5"/>
  <c r="BH1029" i="5"/>
  <c r="BF1029" i="5"/>
  <c r="BE1029" i="5"/>
  <c r="BD1029" i="5"/>
  <c r="BC1029" i="5"/>
  <c r="BA1029" i="5"/>
  <c r="AZ1029" i="5"/>
  <c r="AX1029" i="5"/>
  <c r="AW1029" i="5"/>
  <c r="AU1029" i="5"/>
  <c r="AS1029" i="5"/>
  <c r="AQ1029" i="5"/>
  <c r="AO1029" i="5"/>
  <c r="AM1029" i="5"/>
  <c r="AK1029" i="5"/>
  <c r="AI1029" i="5"/>
  <c r="AG1029" i="5"/>
  <c r="AD1029" i="5"/>
  <c r="AE1029" i="5" s="1"/>
  <c r="AC1029" i="5"/>
  <c r="AB1029" i="5"/>
  <c r="AA1029" i="5"/>
  <c r="Z1029" i="5"/>
  <c r="C1029" i="5"/>
  <c r="BI1029" i="5" s="1"/>
  <c r="BG1029" i="5" s="1"/>
  <c r="AK792" i="7"/>
  <c r="AJ792" i="7"/>
  <c r="AH792" i="7"/>
  <c r="J792" i="7"/>
  <c r="B792" i="7" s="1"/>
  <c r="AL792" i="7" s="1"/>
  <c r="Y833" i="6"/>
  <c r="Z833" i="6" s="1"/>
  <c r="V833" i="6"/>
  <c r="X833" i="6" s="1"/>
  <c r="U833" i="6"/>
  <c r="T833" i="6"/>
  <c r="S833" i="6"/>
  <c r="R833" i="6"/>
  <c r="N833" i="6"/>
  <c r="L833" i="6"/>
  <c r="K833" i="6"/>
  <c r="I833" i="6"/>
  <c r="W833" i="6" s="1"/>
  <c r="F833" i="6"/>
  <c r="A833" i="6"/>
  <c r="AF1030" i="2"/>
  <c r="AE1030" i="2"/>
  <c r="AB1030" i="2"/>
  <c r="AA1030" i="2"/>
  <c r="Z1030" i="2"/>
  <c r="X1030" i="2"/>
  <c r="W1030" i="2"/>
  <c r="P1030" i="2"/>
  <c r="O1030" i="2"/>
  <c r="M1030" i="2"/>
  <c r="K1030" i="2"/>
  <c r="H1030" i="2"/>
  <c r="Y1030" i="2" s="1"/>
  <c r="CU1028" i="5"/>
  <c r="CS1028" i="5"/>
  <c r="CR1028" i="5"/>
  <c r="CP1028" i="5"/>
  <c r="CL1028" i="5"/>
  <c r="CK1028" i="5"/>
  <c r="CI1028" i="5"/>
  <c r="CH1028" i="5"/>
  <c r="CF1028" i="5"/>
  <c r="CE1028" i="5"/>
  <c r="CD1028" i="5"/>
  <c r="CC1028" i="5"/>
  <c r="CB1028" i="5"/>
  <c r="CA1028" i="5"/>
  <c r="BZ1028" i="5"/>
  <c r="BY1028" i="5"/>
  <c r="BX1028" i="5"/>
  <c r="BV1028" i="5"/>
  <c r="BT1028" i="5"/>
  <c r="BS1028" i="5"/>
  <c r="BR1028" i="5"/>
  <c r="BQ1028" i="5"/>
  <c r="BM1028" i="5"/>
  <c r="BK1028" i="5" s="1"/>
  <c r="BL1028" i="5"/>
  <c r="BH1028" i="5"/>
  <c r="BF1028" i="5"/>
  <c r="AX1028" i="5"/>
  <c r="AF1029" i="2"/>
  <c r="AE1029" i="2"/>
  <c r="AA1029" i="2"/>
  <c r="Z1029" i="2"/>
  <c r="X1029" i="2"/>
  <c r="W1029" i="2"/>
  <c r="P1029" i="2"/>
  <c r="AU1028" i="5"/>
  <c r="CT1028" i="5" s="1"/>
  <c r="AS1028" i="5"/>
  <c r="AQ1028" i="5"/>
  <c r="CG1028" i="5" s="1"/>
  <c r="AO1028" i="5"/>
  <c r="AM1028" i="5"/>
  <c r="AK1028" i="5"/>
  <c r="AI1028" i="5"/>
  <c r="CQ1028" i="5" s="1"/>
  <c r="AG1028" i="5"/>
  <c r="AD1028" i="5"/>
  <c r="CJ1028" i="5" s="1"/>
  <c r="AC1028" i="5"/>
  <c r="AB1028" i="5"/>
  <c r="AA1028" i="5"/>
  <c r="Z1028" i="5"/>
  <c r="BE1028" i="5" s="1"/>
  <c r="BJ1028" i="5" s="1"/>
  <c r="BN1028" i="5" s="1"/>
  <c r="AK791" i="7"/>
  <c r="AJ791" i="7"/>
  <c r="AH791" i="7"/>
  <c r="J791" i="7"/>
  <c r="B791" i="7" s="1"/>
  <c r="AL791" i="7" s="1"/>
  <c r="AI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F1028" i="2"/>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K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AD1026" i="5"/>
  <c r="CO1026" i="5" s="1"/>
  <c r="AC1026" i="5"/>
  <c r="AB1026" i="5"/>
  <c r="AA1026" i="5"/>
  <c r="Z1026" i="5"/>
  <c r="CN1026" i="5" s="1"/>
  <c r="AK789" i="7"/>
  <c r="AJ789" i="7"/>
  <c r="AH789" i="7"/>
  <c r="J789" i="7"/>
  <c r="B789" i="7" s="1"/>
  <c r="AL789" i="7" s="1"/>
  <c r="AI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K1025" i="5" s="1"/>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88" i="7" s="1"/>
  <c r="AI792" i="7" l="1"/>
  <c r="I1030" i="2"/>
  <c r="BK1029" i="5"/>
  <c r="BO1029" i="5"/>
  <c r="D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G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AI781" i="7" l="1"/>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44" i="5" l="1"/>
  <c r="AP1044" i="5"/>
  <c r="CS981" i="5"/>
  <c r="AT1044" i="5"/>
  <c r="CO981" i="5"/>
  <c r="AH1044" i="5"/>
  <c r="CT981" i="5"/>
  <c r="AV1044" i="5"/>
  <c r="CM981" i="5"/>
  <c r="AJ1044"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43" i="5" l="1"/>
  <c r="AP1043" i="5"/>
  <c r="AH1043" i="5"/>
  <c r="CG950" i="5"/>
  <c r="AT1043" i="5"/>
  <c r="CH950" i="5"/>
  <c r="AV1043" i="5"/>
  <c r="CM950" i="5"/>
  <c r="AJ1043"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42" i="5" l="1"/>
  <c r="AT1042" i="5"/>
  <c r="AV1042" i="5"/>
  <c r="AP1042" i="5"/>
  <c r="AJ1042" i="5"/>
  <c r="AN1042"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41" i="5"/>
  <c r="BE919" i="5"/>
  <c r="BJ919" i="5" s="1"/>
  <c r="BN919" i="5" s="1"/>
  <c r="BE921" i="5"/>
  <c r="BJ921" i="5" s="1"/>
  <c r="BN921" i="5" s="1"/>
  <c r="BK920" i="5"/>
  <c r="CG920" i="5"/>
  <c r="AP1040"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35"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35"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31"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41"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41" i="5" l="1"/>
  <c r="CQ889" i="5"/>
  <c r="AJ1041" i="5"/>
  <c r="AT1041" i="5"/>
  <c r="CK889" i="5"/>
  <c r="CS889" i="5"/>
  <c r="AU1035" i="5"/>
  <c r="CJ889" i="5"/>
  <c r="AH1041"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40" i="5" l="1"/>
  <c r="AN1039"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35"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40" i="5" l="1"/>
  <c r="AT1040" i="5"/>
  <c r="AV1040" i="5"/>
  <c r="CK858" i="5"/>
  <c r="BV858" i="5"/>
  <c r="AH1040"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35"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35"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36" i="5"/>
  <c r="AE839" i="2"/>
  <c r="AA839" i="2"/>
  <c r="Z839" i="2"/>
  <c r="X839" i="2"/>
  <c r="W839" i="2"/>
  <c r="P839" i="2"/>
  <c r="O799" i="7"/>
  <c r="G799"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39"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39" i="5" l="1"/>
  <c r="AJ1039" i="5"/>
  <c r="AT1039" i="5"/>
  <c r="AV1037" i="5"/>
  <c r="AV1039" i="5"/>
  <c r="CK828" i="5"/>
  <c r="AJ1037"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38"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38" i="5" l="1"/>
  <c r="AT1038" i="5"/>
  <c r="AJ1038" i="5"/>
  <c r="AP1038" i="5"/>
  <c r="AH1038" i="5"/>
  <c r="AV1038" i="5"/>
  <c r="CK797" i="5"/>
  <c r="AJ1036" i="5"/>
  <c r="AV1036"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35" i="5"/>
  <c r="AJ1035"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05" i="6"/>
  <c r="F807" i="6" s="1"/>
  <c r="F809" i="6" s="1"/>
  <c r="F811" i="6" s="1"/>
  <c r="F813" i="6" s="1"/>
  <c r="F815" i="6" s="1"/>
  <c r="F817" i="6" s="1"/>
  <c r="F819" i="6" s="1"/>
  <c r="F821" i="6" s="1"/>
  <c r="F823" i="6" s="1"/>
  <c r="F825" i="6" s="1"/>
  <c r="F827" i="6" s="1"/>
  <c r="F829" i="6" s="1"/>
  <c r="F83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35"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37" i="5"/>
  <c r="AS581" i="5"/>
  <c r="CU581" i="5" s="1"/>
  <c r="AG581" i="5"/>
  <c r="CK581" i="5" s="1"/>
  <c r="X799"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99"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99"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99"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34"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34"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35" i="5"/>
  <c r="CL378" i="5" l="1"/>
  <c r="CI378" i="5"/>
  <c r="CE378" i="5"/>
  <c r="CD378" i="5"/>
  <c r="CC378" i="5"/>
  <c r="CB378" i="5"/>
  <c r="CA378" i="5"/>
  <c r="BZ378" i="5"/>
  <c r="BY378" i="5"/>
  <c r="BX378" i="5"/>
  <c r="BT378" i="5"/>
  <c r="BS378" i="5"/>
  <c r="BR378" i="5"/>
  <c r="BQ378" i="5"/>
  <c r="BL378" i="5"/>
  <c r="BM378" i="5"/>
  <c r="BH378" i="5"/>
  <c r="BF378" i="5"/>
  <c r="BB1035"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05" i="6"/>
  <c r="L807" i="6" s="1"/>
  <c r="L809" i="6" s="1"/>
  <c r="L811" i="6" s="1"/>
  <c r="L813" i="6" s="1"/>
  <c r="L815" i="6" s="1"/>
  <c r="L817" i="6" s="1"/>
  <c r="L819" i="6" s="1"/>
  <c r="L821" i="6" s="1"/>
  <c r="L823" i="6" s="1"/>
  <c r="L825" i="6" s="1"/>
  <c r="L827" i="6" s="1"/>
  <c r="L829" i="6" s="1"/>
  <c r="L831" i="6" s="1"/>
  <c r="R804" i="6"/>
  <c r="R806" i="6" s="1"/>
  <c r="R808" i="6" s="1"/>
  <c r="R810" i="6" s="1"/>
  <c r="R812" i="6" s="1"/>
  <c r="R814" i="6" s="1"/>
  <c r="R816" i="6" s="1"/>
  <c r="R818" i="6" s="1"/>
  <c r="R820" i="6" s="1"/>
  <c r="R822" i="6" s="1"/>
  <c r="R824" i="6" s="1"/>
  <c r="R826" i="6" s="1"/>
  <c r="R828" i="6" s="1"/>
  <c r="R830" i="6" s="1"/>
  <c r="R832" i="6" s="1"/>
  <c r="R805" i="6"/>
  <c r="R807" i="6" s="1"/>
  <c r="R809" i="6" s="1"/>
  <c r="R811" i="6" s="1"/>
  <c r="R813" i="6" s="1"/>
  <c r="R815" i="6" s="1"/>
  <c r="R817" i="6" s="1"/>
  <c r="R819" i="6" s="1"/>
  <c r="R821" i="6" s="1"/>
  <c r="R823" i="6" s="1"/>
  <c r="R825" i="6" s="1"/>
  <c r="R827" i="6" s="1"/>
  <c r="R829" i="6" s="1"/>
  <c r="R83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99"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99" i="7"/>
  <c r="AD799" i="7"/>
  <c r="AB799" i="7"/>
  <c r="Y799" i="7"/>
  <c r="N799" i="7"/>
  <c r="E799"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04"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37"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05" i="6"/>
  <c r="S807" i="6" s="1"/>
  <c r="S809" i="6" s="1"/>
  <c r="S811" i="6" s="1"/>
  <c r="S813" i="6" s="1"/>
  <c r="S815" i="6" s="1"/>
  <c r="S817" i="6" s="1"/>
  <c r="S819" i="6" s="1"/>
  <c r="S821" i="6" s="1"/>
  <c r="S823" i="6" s="1"/>
  <c r="S825" i="6" s="1"/>
  <c r="S827" i="6" s="1"/>
  <c r="S829" i="6" s="1"/>
  <c r="S83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05" i="6"/>
  <c r="K807" i="6" s="1"/>
  <c r="K809" i="6" s="1"/>
  <c r="K811" i="6" s="1"/>
  <c r="K813" i="6" s="1"/>
  <c r="K815" i="6" s="1"/>
  <c r="K817" i="6" s="1"/>
  <c r="K819" i="6" s="1"/>
  <c r="K821" i="6" s="1"/>
  <c r="K823" i="6" s="1"/>
  <c r="K825" i="6" s="1"/>
  <c r="K827" i="6" s="1"/>
  <c r="K829" i="6" s="1"/>
  <c r="K831" i="6" s="1"/>
  <c r="N804" i="6"/>
  <c r="N806" i="6" s="1"/>
  <c r="N808" i="6" s="1"/>
  <c r="N810" i="6" s="1"/>
  <c r="N812" i="6" s="1"/>
  <c r="N814" i="6" s="1"/>
  <c r="N816" i="6" s="1"/>
  <c r="N818" i="6" s="1"/>
  <c r="N820" i="6" s="1"/>
  <c r="N822" i="6" s="1"/>
  <c r="N824" i="6" s="1"/>
  <c r="N826" i="6" s="1"/>
  <c r="N828" i="6" s="1"/>
  <c r="N830" i="6" s="1"/>
  <c r="N832" i="6" s="1"/>
  <c r="N805" i="6"/>
  <c r="N807" i="6" s="1"/>
  <c r="N809" i="6" s="1"/>
  <c r="N811" i="6" s="1"/>
  <c r="N813" i="6" s="1"/>
  <c r="N815" i="6" s="1"/>
  <c r="N817" i="6" s="1"/>
  <c r="N819" i="6" s="1"/>
  <c r="N821" i="6" s="1"/>
  <c r="N823" i="6" s="1"/>
  <c r="N825" i="6" s="1"/>
  <c r="N827" i="6" s="1"/>
  <c r="N829" i="6" s="1"/>
  <c r="N831" i="6" s="1"/>
  <c r="T804" i="6"/>
  <c r="T806" i="6" s="1"/>
  <c r="T808" i="6" s="1"/>
  <c r="T810" i="6" s="1"/>
  <c r="T812" i="6" s="1"/>
  <c r="T814" i="6" s="1"/>
  <c r="T816" i="6" s="1"/>
  <c r="T818" i="6" s="1"/>
  <c r="T820" i="6" s="1"/>
  <c r="T822" i="6" s="1"/>
  <c r="T824" i="6" s="1"/>
  <c r="T826" i="6" s="1"/>
  <c r="T828" i="6" s="1"/>
  <c r="T830" i="6" s="1"/>
  <c r="T832" i="6" s="1"/>
  <c r="T805" i="6"/>
  <c r="T807" i="6" s="1"/>
  <c r="T809" i="6" s="1"/>
  <c r="T811" i="6" s="1"/>
  <c r="T813" i="6" s="1"/>
  <c r="T815" i="6" s="1"/>
  <c r="T817" i="6" s="1"/>
  <c r="T819" i="6" s="1"/>
  <c r="T821" i="6" s="1"/>
  <c r="T823" i="6" s="1"/>
  <c r="T825" i="6" s="1"/>
  <c r="T827" i="6" s="1"/>
  <c r="T829" i="6" s="1"/>
  <c r="T83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05" i="6"/>
  <c r="X807" i="6" s="1"/>
  <c r="X809" i="6" s="1"/>
  <c r="X811" i="6" s="1"/>
  <c r="X813" i="6" s="1"/>
  <c r="X815" i="6" s="1"/>
  <c r="X817" i="6" s="1"/>
  <c r="X819" i="6" s="1"/>
  <c r="X821" i="6" s="1"/>
  <c r="X823" i="6" s="1"/>
  <c r="X825" i="6" s="1"/>
  <c r="X827" i="6" s="1"/>
  <c r="X829" i="6" s="1"/>
  <c r="X83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05" i="6"/>
  <c r="Z807" i="6" s="1"/>
  <c r="Z809" i="6" s="1"/>
  <c r="Z811" i="6" s="1"/>
  <c r="Z813" i="6" s="1"/>
  <c r="Z815" i="6" s="1"/>
  <c r="Z817" i="6" s="1"/>
  <c r="Z819" i="6" s="1"/>
  <c r="Z821" i="6" s="1"/>
  <c r="Z823" i="6" s="1"/>
  <c r="Z825" i="6" s="1"/>
  <c r="Z827" i="6" s="1"/>
  <c r="Z829" i="6" s="1"/>
  <c r="Z83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35"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36"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36"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28" i="5" l="1"/>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99" i="7"/>
  <c r="T799" i="7"/>
  <c r="R799" i="7"/>
  <c r="Z799" i="7"/>
  <c r="AC79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99" i="7"/>
  <c r="AK371" i="7"/>
  <c r="S799" i="7"/>
  <c r="B371" i="7"/>
  <c r="AL371" i="7" s="1"/>
  <c r="U799"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99" i="7"/>
  <c r="K799" i="7"/>
  <c r="AK392" i="7"/>
  <c r="I799"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8" i="2" l="1"/>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99" i="7"/>
  <c r="AK536" i="7"/>
  <c r="H799" i="7"/>
  <c r="AJ536" i="7"/>
  <c r="B536" i="7"/>
  <c r="AL536" i="7" s="1"/>
  <c r="L799"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I1016" i="2"/>
  <c r="AB1015" i="2"/>
  <c r="I1015" i="2"/>
  <c r="AB1014" i="2"/>
  <c r="I1014" i="2"/>
  <c r="AB1013" i="2"/>
  <c r="I1013" i="2"/>
  <c r="AB1012" i="2"/>
  <c r="I1012" i="2"/>
  <c r="AB1011" i="2"/>
  <c r="I1011" i="2"/>
  <c r="W580" i="6"/>
  <c r="I581" i="6"/>
  <c r="I1029" i="2" l="1"/>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99" i="7"/>
  <c r="B573" i="7"/>
  <c r="AL573" i="7" s="1"/>
  <c r="AK573" i="7"/>
  <c r="B799"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31" i="6" s="1"/>
  <c r="W826" i="6"/>
  <c r="I828" i="6"/>
  <c r="W828" i="6" l="1"/>
  <c r="I830" i="6"/>
  <c r="W830" i="6" l="1"/>
  <c r="I832" i="6"/>
  <c r="W832" i="6" s="1"/>
</calcChain>
</file>

<file path=xl/sharedStrings.xml><?xml version="1.0" encoding="utf-8"?>
<sst xmlns="http://schemas.openxmlformats.org/spreadsheetml/2006/main" count="1383" uniqueCount="980">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</sst>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国家衛健委発表に基づく感染状況!$AE$374:$AE$1033</c:f>
              <c:numCache>
                <c:formatCode>m"月"d"日"</c:formatCode>
                <c:ptCount val="66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numCache>
            </c:numRef>
          </c:cat>
          <c:val>
            <c:numRef>
              <c:f>国家衛健委発表に基づく感染状況!$AF$374:$AF$1033</c:f>
              <c:numCache>
                <c:formatCode>#,##0_);[Red]\(#,##0\)</c:formatCode>
                <c:ptCount val="66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211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香港マカオ台湾の患者・海外輸入症例・無症状病原体保有者!$CN$189:$CN$1033</c:f>
              <c:numCache>
                <c:formatCode>m"月"d"日"</c:formatCode>
                <c:ptCount val="84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numCache>
            </c:numRef>
          </c:cat>
          <c:val>
            <c:numRef>
              <c:f>香港マカオ台湾の患者・海外輸入症例・無症状病原体保有者!$CO$189:$CO$1033</c:f>
              <c:numCache>
                <c:formatCode>General</c:formatCode>
                <c:ptCount val="84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省市別輸入症例数変化!$C$2:$C$796</c:f>
              <c:numCache>
                <c:formatCode>m"月"d"日"</c:formatCode>
                <c:ptCount val="7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numCache>
            </c:numRef>
          </c:cat>
          <c:val>
            <c:numRef>
              <c:f>省市別輸入症例数変化!$D$2:$D$796</c:f>
              <c:numCache>
                <c:formatCode>General</c:formatCode>
                <c:ptCount val="79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省市別輸入症例数変化!$C$2:$C$796</c:f>
              <c:numCache>
                <c:formatCode>m"月"d"日"</c:formatCode>
                <c:ptCount val="7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numCache>
            </c:numRef>
          </c:cat>
          <c:val>
            <c:numRef>
              <c:f>省市別輸入症例数変化!$E$2:$E$796</c:f>
              <c:numCache>
                <c:formatCode>General</c:formatCode>
                <c:ptCount val="79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省市別輸入症例数変化!$C$2:$C$796</c:f>
              <c:numCache>
                <c:formatCode>m"月"d"日"</c:formatCode>
                <c:ptCount val="7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numCache>
            </c:numRef>
          </c:cat>
          <c:val>
            <c:numRef>
              <c:f>省市別輸入症例数変化!$F$2:$F$796</c:f>
              <c:numCache>
                <c:formatCode>General</c:formatCode>
                <c:ptCount val="79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省市別輸入症例数変化!$C$2:$C$796</c:f>
              <c:numCache>
                <c:formatCode>m"月"d"日"</c:formatCode>
                <c:ptCount val="7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numCache>
            </c:numRef>
          </c:cat>
          <c:val>
            <c:numRef>
              <c:f>省市別輸入症例数変化!$G$2:$G$796</c:f>
              <c:numCache>
                <c:formatCode>General</c:formatCode>
                <c:ptCount val="795"/>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省市別輸入症例数変化!$C$2:$C$796</c:f>
              <c:numCache>
                <c:formatCode>m"月"d"日"</c:formatCode>
                <c:ptCount val="7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numCache>
            </c:numRef>
          </c:cat>
          <c:val>
            <c:numRef>
              <c:f>省市別輸入症例数変化!$H$2:$H$796</c:f>
              <c:numCache>
                <c:formatCode>General</c:formatCode>
                <c:ptCount val="79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省市別輸入症例数変化!$C$2:$C$796</c:f>
              <c:numCache>
                <c:formatCode>m"月"d"日"</c:formatCode>
                <c:ptCount val="7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numCache>
            </c:numRef>
          </c:cat>
          <c:val>
            <c:numRef>
              <c:f>省市別輸入症例数変化!$I$2:$I$796</c:f>
              <c:numCache>
                <c:formatCode>General</c:formatCode>
                <c:ptCount val="79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省市別輸入症例数変化!$C$2:$C$796</c:f>
              <c:numCache>
                <c:formatCode>m"月"d"日"</c:formatCode>
                <c:ptCount val="79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numCache>
            </c:numRef>
          </c:cat>
          <c:val>
            <c:numRef>
              <c:f>省市別輸入症例数変化!$J$2:$J$796</c:f>
              <c:numCache>
                <c:formatCode>0_);[Red]\(0\)</c:formatCode>
                <c:ptCount val="795"/>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香港マカオ台湾の患者・海外輸入症例・無症状病原体保有者!$AX$169:$AX$1033</c:f>
              <c:numCache>
                <c:formatCode>m"月"d"日"</c:formatCode>
                <c:ptCount val="86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numCache>
            </c:numRef>
          </c:cat>
          <c:val>
            <c:numRef>
              <c:f>香港マカオ台湾の患者・海外輸入症例・無症状病原体保有者!$AY$169:$AY$1033</c:f>
              <c:numCache>
                <c:formatCode>General</c:formatCode>
                <c:ptCount val="86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香港マカオ台湾の患者・海外輸入症例・無症状病原体保有者!$AX$169:$AX$1033</c:f>
              <c:numCache>
                <c:formatCode>m"月"d"日"</c:formatCode>
                <c:ptCount val="86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numCache>
            </c:numRef>
          </c:cat>
          <c:val>
            <c:numRef>
              <c:f>香港マカオ台湾の患者・海外輸入症例・無症状病原体保有者!$BB$169:$BB$1033</c:f>
              <c:numCache>
                <c:formatCode>General</c:formatCode>
                <c:ptCount val="86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香港マカオ台湾の患者・海外輸入症例・無症状病原体保有者!$AX$169:$AX$1033</c:f>
              <c:numCache>
                <c:formatCode>m"月"d"日"</c:formatCode>
                <c:ptCount val="86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numCache>
            </c:numRef>
          </c:cat>
          <c:val>
            <c:numRef>
              <c:f>香港マカオ台湾の患者・海外輸入症例・無症状病原体保有者!$AZ$169:$AZ$1033</c:f>
              <c:numCache>
                <c:formatCode>General</c:formatCode>
                <c:ptCount val="86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香港マカオ台湾の患者・海外輸入症例・無症状病原体保有者!$AX$169:$AX$1033</c:f>
              <c:numCache>
                <c:formatCode>m"月"d"日"</c:formatCode>
                <c:ptCount val="86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numCache>
            </c:numRef>
          </c:cat>
          <c:val>
            <c:numRef>
              <c:f>香港マカオ台湾の患者・海外輸入症例・無症状病原体保有者!$BC$169:$BC$1033</c:f>
              <c:numCache>
                <c:formatCode>General</c:formatCode>
                <c:ptCount val="86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香港マカオ台湾の患者・海外輸入症例・無症状病原体保有者!$CR$485:$CR$1033</c:f>
              <c:numCache>
                <c:formatCode>m"月"d"日"</c:formatCode>
                <c:ptCount val="54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numCache>
            </c:numRef>
          </c:cat>
          <c:val>
            <c:numRef>
              <c:f>香港マカオ台湾の患者・海外輸入症例・無症状病原体保有者!$CS$485:$CS$1033</c:f>
              <c:numCache>
                <c:formatCode>General</c:formatCode>
                <c:ptCount val="54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香港マカオ台湾の患者・海外輸入症例・無症状病原体保有者!$CR$485:$CR$1033</c:f>
              <c:numCache>
                <c:formatCode>m"月"d"日"</c:formatCode>
                <c:ptCount val="54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numCache>
            </c:numRef>
          </c:cat>
          <c:val>
            <c:numRef>
              <c:f>香港マカオ台湾の患者・海外輸入症例・無症状病原体保有者!$CT$485:$CT$1033</c:f>
              <c:numCache>
                <c:formatCode>General</c:formatCode>
                <c:ptCount val="54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香港マカオ台湾の患者・海外輸入症例・無症状病原体保有者!$BJ$97:$BJ$1032</c:f>
              <c:numCache>
                <c:formatCode>m"月"d"日"</c:formatCode>
                <c:ptCount val="9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numCache>
            </c:numRef>
          </c:cat>
          <c:val>
            <c:numRef>
              <c:f>香港マカオ台湾の患者・海外輸入症例・無症状病原体保有者!$BK$97:$BK$1032</c:f>
              <c:numCache>
                <c:formatCode>General</c:formatCode>
                <c:ptCount val="93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香港マカオ台湾の患者・海外輸入症例・無症状病原体保有者!$BJ$97:$BJ$1032</c:f>
              <c:numCache>
                <c:formatCode>m"月"d"日"</c:formatCode>
                <c:ptCount val="9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numCache>
            </c:numRef>
          </c:cat>
          <c:val>
            <c:numRef>
              <c:f>香港マカオ台湾の患者・海外輸入症例・無症状病原体保有者!$BL$97:$BL$1032</c:f>
              <c:numCache>
                <c:formatCode>General</c:formatCode>
                <c:ptCount val="93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香港マカオ台湾の患者・海外輸入症例・無症状病原体保有者!$CM$29:$CM$1033</c:f>
              <c:numCache>
                <c:formatCode>General</c:formatCode>
                <c:ptCount val="10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香港マカオ台湾の患者・海外輸入症例・無症状病原体保有者!$CK$29:$CK$1033</c:f>
              <c:numCache>
                <c:formatCode>General</c:formatCode>
                <c:ptCount val="10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香港マカオ台湾の患者・海外輸入症例・無症状病原体保有者!$CJ$29:$CJ$1033</c:f>
              <c:numCache>
                <c:formatCode>General</c:formatCode>
                <c:ptCount val="100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香港マカオ台湾の患者・海外輸入症例・無症状病原体保有者!$CK$29:$CK$1033</c:f>
              <c:numCache>
                <c:formatCode>General</c:formatCode>
                <c:ptCount val="10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香港マカオ台湾の患者・海外輸入症例・無症状病原体保有者!$CI$29:$CI$1033</c15:sqref>
                        </c15:formulaRef>
                      </c:ext>
                    </c:extLst>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extLst>
                      <c:ext uri="{02D57815-91ED-43cb-92C2-25804820EDAC}">
                        <c15:formulaRef>
                          <c15:sqref>香港マカオ台湾の患者・海外輸入症例・無症状病原体保有者!$CJ$29:$CJ$1033</c15:sqref>
                        </c15:formulaRef>
                      </c:ext>
                    </c:extLst>
                    <c:numCache>
                      <c:formatCode>General</c:formatCode>
                      <c:ptCount val="100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国家衛健委発表に基づく感染状況!$AE$374:$AE$1033</c:f>
              <c:numCache>
                <c:formatCode>m"月"d"日"</c:formatCode>
                <c:ptCount val="66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numCache>
            </c:numRef>
          </c:cat>
          <c:val>
            <c:numRef>
              <c:f>国家衛健委発表に基づく感染状況!$AF$374:$AF$1033</c:f>
              <c:numCache>
                <c:formatCode>#,##0_);[Red]\(#,##0\)</c:formatCode>
                <c:ptCount val="66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211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省市別輸入症例数変化!$AH$2:$AH$795</c:f>
              <c:numCache>
                <c:formatCode>m"月"d"日"</c:formatCode>
                <c:ptCount val="7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numCache>
            </c:numRef>
          </c:cat>
          <c:val>
            <c:numRef>
              <c:f>省市別輸入症例数変化!$AI$2:$AI$795</c:f>
              <c:numCache>
                <c:formatCode>0_);[Red]\(0\)</c:formatCode>
                <c:ptCount val="79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省市別輸入症例数変化!$AH$2:$AH$795</c:f>
              <c:numCache>
                <c:formatCode>m"月"d"日"</c:formatCode>
                <c:ptCount val="7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numCache>
            </c:numRef>
          </c:cat>
          <c:val>
            <c:numRef>
              <c:f>省市別輸入症例数変化!$AJ$2:$AJ$795</c:f>
              <c:numCache>
                <c:formatCode>0_);[Red]\(0\)</c:formatCode>
                <c:ptCount val="79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省市別輸入症例数変化!$AH$2:$AH$795</c:f>
              <c:numCache>
                <c:formatCode>m"月"d"日"</c:formatCode>
                <c:ptCount val="79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numCache>
            </c:numRef>
          </c:cat>
          <c:val>
            <c:numRef>
              <c:f>省市別輸入症例数変化!$AK$2:$AK$795</c:f>
              <c:numCache>
                <c:formatCode>General</c:formatCode>
                <c:ptCount val="79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香港マカオ台湾の患者・海外輸入症例・無症状病原体保有者!$BR$29:$BR$1033</c:f>
              <c:numCache>
                <c:formatCode>General</c:formatCode>
                <c:ptCount val="100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香港マカオ台湾の患者・海外輸入症例・無症状病原体保有者!$BS$29:$BS$1033</c:f>
              <c:numCache>
                <c:formatCode>General</c:formatCode>
                <c:ptCount val="10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香港マカオ台湾の患者・海外輸入症例・無症状病原体保有者!$BT$29:$BT$1033</c:f>
              <c:numCache>
                <c:formatCode>General</c:formatCode>
                <c:ptCount val="100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香港マカオ台湾の患者・海外輸入症例・無症状病原体保有者!$CP$189:$CP$1032</c:f>
              <c:numCache>
                <c:formatCode>m"月"d"日"</c:formatCode>
                <c:ptCount val="8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numCache>
            </c:numRef>
          </c:cat>
          <c:val>
            <c:numRef>
              <c:f>香港マカオ台湾の患者・海外輸入症例・無症状病原体保有者!$CQ$189:$CQ$1032</c:f>
              <c:numCache>
                <c:formatCode>General</c:formatCode>
                <c:ptCount val="8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香港マカオ台湾の患者・海外輸入症例・無症状病原体保有者!$CN$189:$CN$1033</c:f>
              <c:numCache>
                <c:formatCode>m"月"d"日"</c:formatCode>
                <c:ptCount val="84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numCache>
            </c:numRef>
          </c:cat>
          <c:val>
            <c:numRef>
              <c:f>香港マカオ台湾の患者・海外輸入症例・無症状病原体保有者!$CO$189:$CO$1033</c:f>
              <c:numCache>
                <c:formatCode>General</c:formatCode>
                <c:ptCount val="84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香港マカオ台湾の患者・海外輸入症例・無症状病原体保有者!$BJ$97:$BJ$1032</c:f>
              <c:numCache>
                <c:formatCode>m"月"d"日"</c:formatCode>
                <c:ptCount val="9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numCache>
            </c:numRef>
          </c:cat>
          <c:val>
            <c:numRef>
              <c:f>香港マカオ台湾の患者・海外輸入症例・無症状病原体保有者!$BL$97:$BL$1032</c:f>
              <c:numCache>
                <c:formatCode>General</c:formatCode>
                <c:ptCount val="93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香港マカオ台湾の患者・海外輸入症例・無症状病原体保有者!$BJ$97:$BJ$1032</c:f>
              <c:numCache>
                <c:formatCode>m"月"d"日"</c:formatCode>
                <c:ptCount val="93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numCache>
            </c:numRef>
          </c:cat>
          <c:val>
            <c:numRef>
              <c:f>香港マカオ台湾の患者・海外輸入症例・無症状病原体保有者!$BK$97:$BK$1032</c:f>
              <c:numCache>
                <c:formatCode>General</c:formatCode>
                <c:ptCount val="93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国家衛健委発表に基づく感染状況!$W$27:$W$1033</c:f>
              <c:numCache>
                <c:formatCode>m"月"d"日"</c:formatCode>
                <c:ptCount val="10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numCache>
            </c:numRef>
          </c:cat>
          <c:val>
            <c:numRef>
              <c:f>国家衛健委発表に基づく感染状況!$X$27:$X$1033</c:f>
              <c:numCache>
                <c:formatCode>#,##0_);[Red]\(#,##0\)</c:formatCode>
                <c:ptCount val="100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国家衛健委発表に基づく感染状況!$W$27:$W$1033</c:f>
              <c:numCache>
                <c:formatCode>m"月"d"日"</c:formatCode>
                <c:ptCount val="100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numCache>
            </c:numRef>
          </c:cat>
          <c:val>
            <c:numRef>
              <c:f>国家衛健委発表に基づく感染状況!$Y$27:$Y$1033</c:f>
              <c:numCache>
                <c:formatCode>General</c:formatCode>
                <c:ptCount val="100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香港マカオ台湾の患者・海外輸入症例・無症状病原体保有者!$CP$189:$CP$1032</c:f>
              <c:numCache>
                <c:formatCode>m"月"d"日"</c:formatCode>
                <c:ptCount val="8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numCache>
            </c:numRef>
          </c:cat>
          <c:val>
            <c:numRef>
              <c:f>香港マカオ台湾の患者・海外輸入症例・無症状病原体保有者!$CQ$189:$CQ$1032</c:f>
              <c:numCache>
                <c:formatCode>General</c:formatCode>
                <c:ptCount val="8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香港マカオ台湾の患者・海外輸入症例・無症状病原体保有者!$CN$189:$CN$1033</c:f>
              <c:numCache>
                <c:formatCode>m"月"d"日"</c:formatCode>
                <c:ptCount val="84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numCache>
            </c:numRef>
          </c:cat>
          <c:val>
            <c:numRef>
              <c:f>香港マカオ台湾の患者・海外輸入症例・無症状病原体保有者!$CO$189:$CO$1033</c:f>
              <c:numCache>
                <c:formatCode>General</c:formatCode>
                <c:ptCount val="84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新疆の情況!$U$7:$U$837</c:f>
              <c:strCache>
                <c:ptCount val="82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strCache>
            </c:strRef>
          </c:cat>
          <c:val>
            <c:numRef>
              <c:f>新疆の情況!$V$7:$V$837</c:f>
              <c:numCache>
                <c:formatCode>General</c:formatCode>
                <c:ptCount val="83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新疆の情況!$U$7:$U$837</c:f>
              <c:strCache>
                <c:ptCount val="827"/>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strCache>
            </c:strRef>
          </c:cat>
          <c:val>
            <c:numRef>
              <c:f>新疆の情況!$W$7:$W$837</c:f>
              <c:numCache>
                <c:formatCode>General</c:formatCode>
                <c:ptCount val="83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1358</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国家衛健委発表に基づく感染状況!$W$27:$W$1034</c:f>
              <c:numCache>
                <c:formatCode>m"月"d"日"</c:formatCode>
                <c:ptCount val="10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numCache>
            </c:numRef>
          </c:cat>
          <c:val>
            <c:numRef>
              <c:f>国家衛健委発表に基づく感染状況!$X$27:$X$1034</c:f>
              <c:numCache>
                <c:formatCode>#,##0_);[Red]\(#,##0\)</c:formatCode>
                <c:ptCount val="100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国家衛健委発表に基づく感染状況!$W$27:$W$1034</c:f>
              <c:numCache>
                <c:formatCode>m"月"d"日"</c:formatCode>
                <c:ptCount val="100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numCache>
            </c:numRef>
          </c:cat>
          <c:val>
            <c:numRef>
              <c:f>国家衛健委発表に基づく感染状況!$Y$27:$Y$1034</c:f>
              <c:numCache>
                <c:formatCode>General</c:formatCode>
                <c:ptCount val="100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香港マカオ台湾の患者・海外輸入症例・無症状病原体保有者!$BE$70:$BE$1033</c:f>
              <c:numCache>
                <c:formatCode>m"月"d"日"</c:formatCode>
                <c:ptCount val="96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numCache>
            </c:numRef>
          </c:cat>
          <c:val>
            <c:numRef>
              <c:f>香港マカオ台湾の患者・海外輸入症例・無症状病原体保有者!$BF$70:$BF$1033</c:f>
              <c:numCache>
                <c:formatCode>General</c:formatCode>
                <c:ptCount val="96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香港マカオ台湾の患者・海外輸入症例・無症状病原体保有者!$BE$70:$BE$1033</c:f>
              <c:numCache>
                <c:formatCode>m"月"d"日"</c:formatCode>
                <c:ptCount val="96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numCache>
            </c:numRef>
          </c:cat>
          <c:val>
            <c:numRef>
              <c:f>香港マカオ台湾の患者・海外輸入症例・無症状病原体保有者!$BG$70:$BG$1033</c:f>
              <c:numCache>
                <c:formatCode>General</c:formatCode>
                <c:ptCount val="96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香港マカオ台湾の患者・海外輸入症例・無症状病原体保有者!$BY$29:$BY$1033</c:f>
              <c:numCache>
                <c:formatCode>General</c:formatCode>
                <c:ptCount val="100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香港マカオ台湾の患者・海外輸入症例・無症状病原体保有者!$BZ$29:$BZ$1033</c:f>
              <c:numCache>
                <c:formatCode>General</c:formatCode>
                <c:ptCount val="10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香港マカオ台湾の患者・海外輸入症例・無症状病原体保有者!$CA$29:$CA$1033</c:f>
              <c:numCache>
                <c:formatCode>General</c:formatCode>
                <c:ptCount val="10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香港マカオ台湾の患者・海外輸入症例・無症状病原体保有者!$CC$29:$CC$1033</c:f>
              <c:numCache>
                <c:formatCode>General</c:formatCode>
                <c:ptCount val="100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香港マカオ台湾の患者・海外輸入症例・無症状病原体保有者!$CD$29:$CD$1033</c:f>
              <c:numCache>
                <c:formatCode>General</c:formatCode>
                <c:ptCount val="10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香港マカオ台湾の患者・海外輸入症例・無症状病原体保有者!$CE$29:$CE$1033</c:f>
              <c:numCache>
                <c:formatCode>General</c:formatCode>
                <c:ptCount val="10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2">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香港マカオ台湾の患者・海外輸入症例・無症状病原体保有者!$CM$29:$CM$1033</c:f>
              <c:numCache>
                <c:formatCode>General</c:formatCode>
                <c:ptCount val="100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香港マカオ台湾の患者・海外輸入症例・無症状病原体保有者!$CJ$29:$CJ$1033</c:f>
              <c:numCache>
                <c:formatCode>General</c:formatCode>
                <c:ptCount val="100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香港マカオ台湾の患者・海外輸入症例・無症状病原体保有者!$CI$29:$CI$1033</c:f>
              <c:numCache>
                <c:formatCode>m"月"d"日"</c:formatCode>
                <c:ptCount val="100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numCache>
            </c:numRef>
          </c:cat>
          <c:val>
            <c:numRef>
              <c:f>香港マカオ台湾の患者・海外輸入症例・無症状病原体保有者!$CK$29:$CK$1033</c:f>
              <c:numCache>
                <c:formatCode>General</c:formatCode>
                <c:ptCount val="10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香港マカオ台湾の患者・海外輸入症例・無症状病原体保有者!$CP$189:$CP$1032</c:f>
              <c:numCache>
                <c:formatCode>m"月"d"日"</c:formatCode>
                <c:ptCount val="84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numCache>
            </c:numRef>
          </c:cat>
          <c:val>
            <c:numRef>
              <c:f>香港マカオ台湾の患者・海外輸入症例・無症状病原体保有者!$CQ$189:$CQ$1032</c:f>
              <c:numCache>
                <c:formatCode>General</c:formatCode>
                <c:ptCount val="84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52"/>
  <sheetViews>
    <sheetView zoomScale="115" zoomScaleNormal="115" workbookViewId="0">
      <pane xSplit="2" ySplit="5" topLeftCell="C1023" activePane="bottomRight" state="frozen"/>
      <selection pane="topRight" activeCell="C1" sqref="C1"/>
      <selection pane="bottomLeft" activeCell="A8" sqref="A8"/>
      <selection pane="bottomRight" activeCell="C1031" sqref="C1031"/>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44854</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 si="425">+H1022+G1023</f>
        <v>254855</v>
      </c>
      <c r="I1023" s="87">
        <f t="shared" ref="I1023" si="426">+H1023-M1023-O1023</f>
        <v>4397</v>
      </c>
      <c r="J1023" s="47">
        <v>3</v>
      </c>
      <c r="K1023" s="55">
        <f t="shared" ref="K1023" si="427">+J1023+K1022</f>
        <v>13</v>
      </c>
      <c r="L1023" s="47">
        <v>0</v>
      </c>
      <c r="M1023" s="87">
        <f t="shared" ref="M1023" si="428">+L1023+M1022</f>
        <v>5226</v>
      </c>
      <c r="N1023" s="47">
        <v>235</v>
      </c>
      <c r="O1023" s="87">
        <f t="shared" ref="O1023" si="429">+N1023+O1022</f>
        <v>245232</v>
      </c>
      <c r="P1023" s="105">
        <f t="shared" ref="P1023" si="430">+Q1023-Q1022</f>
        <v>60070</v>
      </c>
      <c r="Q1023" s="56">
        <v>6538703</v>
      </c>
      <c r="R1023" s="47">
        <v>39224</v>
      </c>
      <c r="S1023" s="110"/>
      <c r="T1023" s="56">
        <v>371149</v>
      </c>
      <c r="U1023" s="77"/>
      <c r="W1023" s="1">
        <f t="shared" ref="W1023" si="431">+B1023</f>
        <v>44846</v>
      </c>
      <c r="X1023" s="113">
        <f t="shared" ref="X1023" si="432">+G1023</f>
        <v>372</v>
      </c>
      <c r="Y1023">
        <f t="shared" ref="Y1023" si="433">+H1023</f>
        <v>254855</v>
      </c>
      <c r="Z1023" s="114">
        <f t="shared" ref="Z1023" si="434">+B1023</f>
        <v>44846</v>
      </c>
      <c r="AA1023">
        <f t="shared" ref="AA1023" si="435">+L1023</f>
        <v>0</v>
      </c>
      <c r="AB1023">
        <f t="shared" ref="AB1023" si="436">+M1023</f>
        <v>5226</v>
      </c>
      <c r="AE1023" s="1">
        <f t="shared" ref="AE1023"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ref="H1024" si="438">+H1023+G1024</f>
        <v>255168</v>
      </c>
      <c r="I1024" s="87">
        <f t="shared" ref="I1024" si="439">+H1024-M1024-O1024</f>
        <v>4456</v>
      </c>
      <c r="J1024" s="47">
        <v>3</v>
      </c>
      <c r="K1024" s="55">
        <f t="shared" ref="K1024" si="440">+J1024+K1023</f>
        <v>16</v>
      </c>
      <c r="L1024" s="47">
        <v>0</v>
      </c>
      <c r="M1024" s="87">
        <f t="shared" ref="M1024" si="441">+L1024+M1023</f>
        <v>5226</v>
      </c>
      <c r="N1024" s="47">
        <v>254</v>
      </c>
      <c r="O1024" s="87">
        <f t="shared" ref="O1024" si="442">+N1024+O1023</f>
        <v>245486</v>
      </c>
      <c r="P1024" s="105">
        <f t="shared" ref="P1024" si="443">+Q1024-Q1023</f>
        <v>68066</v>
      </c>
      <c r="Q1024" s="56">
        <v>6606769</v>
      </c>
      <c r="R1024" s="47">
        <v>43055</v>
      </c>
      <c r="S1024" s="110"/>
      <c r="T1024" s="56">
        <v>395576</v>
      </c>
      <c r="U1024" s="77"/>
      <c r="W1024" s="1">
        <f t="shared" ref="W1024" si="444">+B1024</f>
        <v>44847</v>
      </c>
      <c r="X1024" s="113">
        <f t="shared" ref="X1024" si="445">+G1024</f>
        <v>313</v>
      </c>
      <c r="Y1024">
        <f t="shared" ref="Y1024" si="446">+H1024</f>
        <v>255168</v>
      </c>
      <c r="Z1024" s="114">
        <f t="shared" ref="Z1024" si="447">+B1024</f>
        <v>44847</v>
      </c>
      <c r="AA1024">
        <f t="shared" ref="AA1024" si="448">+L1024</f>
        <v>0</v>
      </c>
      <c r="AB1024">
        <f t="shared" ref="AB1024" si="449">+M1024</f>
        <v>5226</v>
      </c>
      <c r="AE1024" s="1">
        <f t="shared" ref="AE1024" si="450">+B1024</f>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ref="H1025" si="451">+H1024+G1025</f>
        <v>255529</v>
      </c>
      <c r="I1025" s="87">
        <f t="shared" ref="I1025" si="452">+H1025-M1025-O1025</f>
        <v>4563</v>
      </c>
      <c r="J1025" s="47">
        <v>1</v>
      </c>
      <c r="K1025" s="55">
        <f t="shared" ref="K1025:K1026" si="453">+J1025+K1024</f>
        <v>17</v>
      </c>
      <c r="L1025" s="47">
        <v>0</v>
      </c>
      <c r="M1025" s="87">
        <f t="shared" ref="M1025:M1026" si="454">+L1025+M1024</f>
        <v>5226</v>
      </c>
      <c r="N1025" s="47">
        <v>254</v>
      </c>
      <c r="O1025" s="87">
        <f t="shared" ref="O1025" si="455">+N1025+O1024</f>
        <v>245740</v>
      </c>
      <c r="P1025" s="105">
        <f t="shared" ref="P1025" si="456">+Q1025-Q1024</f>
        <v>72631</v>
      </c>
      <c r="Q1025" s="56">
        <v>6679400</v>
      </c>
      <c r="R1025" s="47">
        <v>45578</v>
      </c>
      <c r="S1025" s="110"/>
      <c r="T1025" s="56">
        <v>421884</v>
      </c>
      <c r="U1025" s="77"/>
      <c r="W1025" s="1">
        <f t="shared" ref="W1025" si="457">+B1025</f>
        <v>44848</v>
      </c>
      <c r="X1025" s="113">
        <f t="shared" ref="X1025" si="458">+G1025</f>
        <v>361</v>
      </c>
      <c r="Y1025">
        <f t="shared" ref="Y1025" si="459">+H1025</f>
        <v>255529</v>
      </c>
      <c r="Z1025" s="114">
        <f t="shared" ref="Z1025" si="460">+B1025</f>
        <v>44848</v>
      </c>
      <c r="AA1025">
        <f t="shared" ref="AA1025" si="461">+L1025</f>
        <v>0</v>
      </c>
      <c r="AB1025">
        <f t="shared" ref="AB1025" si="462">+M1025</f>
        <v>5226</v>
      </c>
      <c r="AE1025" s="1">
        <f t="shared" ref="AE1025" si="463">+B1025</f>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ref="H1026" si="464">+H1025+G1026</f>
        <v>255773</v>
      </c>
      <c r="I1026" s="87">
        <f t="shared" ref="I1026" si="465">+H1026-M1026-O1026</f>
        <v>4504</v>
      </c>
      <c r="J1026" s="47">
        <v>0</v>
      </c>
      <c r="K1026" s="55">
        <f t="shared" si="453"/>
        <v>17</v>
      </c>
      <c r="L1026" s="47">
        <v>0</v>
      </c>
      <c r="M1026" s="87">
        <f t="shared" si="454"/>
        <v>5226</v>
      </c>
      <c r="N1026" s="47">
        <v>303</v>
      </c>
      <c r="O1026" s="87">
        <f t="shared" ref="O1026" si="466">+N1026+O1025</f>
        <v>246043</v>
      </c>
      <c r="P1026" s="105">
        <f t="shared" ref="P1026" si="467">+Q1026-Q1025</f>
        <v>62070</v>
      </c>
      <c r="Q1026" s="56">
        <v>6741470</v>
      </c>
      <c r="R1026" s="47">
        <v>56830</v>
      </c>
      <c r="S1026" s="110"/>
      <c r="T1026" s="56">
        <v>427080</v>
      </c>
      <c r="U1026" s="77"/>
      <c r="W1026" s="1">
        <f t="shared" ref="W1026" si="468">+B1026</f>
        <v>44849</v>
      </c>
      <c r="X1026" s="113">
        <f t="shared" ref="X1026" si="469">+G1026</f>
        <v>244</v>
      </c>
      <c r="Y1026">
        <f t="shared" ref="Y1026" si="470">+H1026</f>
        <v>255773</v>
      </c>
      <c r="Z1026" s="114">
        <f t="shared" ref="Z1026" si="471">+B1026</f>
        <v>44849</v>
      </c>
      <c r="AA1026">
        <f t="shared" ref="AA1026" si="472">+L1026</f>
        <v>0</v>
      </c>
      <c r="AB1026">
        <f t="shared" ref="AB1026" si="473">+M1026</f>
        <v>5226</v>
      </c>
      <c r="AE1026" s="1">
        <f t="shared" ref="AE1026" si="474">+B1026</f>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ref="H1027" si="475">+H1026+G1027</f>
        <v>256018</v>
      </c>
      <c r="I1027" s="87">
        <f t="shared" ref="I1027" si="476">+H1027-M1027-O1027</f>
        <v>4463</v>
      </c>
      <c r="J1027" s="47">
        <v>-1</v>
      </c>
      <c r="K1027" s="55">
        <f t="shared" ref="K1027" si="477">+J1027+K1026</f>
        <v>16</v>
      </c>
      <c r="L1027" s="47">
        <v>0</v>
      </c>
      <c r="M1027" s="87">
        <f t="shared" ref="M1027" si="478">+L1027+M1026</f>
        <v>5226</v>
      </c>
      <c r="N1027" s="47">
        <v>286</v>
      </c>
      <c r="O1027" s="87">
        <f t="shared" ref="O1027" si="479">+N1027+O1026</f>
        <v>246329</v>
      </c>
      <c r="P1027" s="105">
        <f t="shared" ref="P1027" si="480">+Q1027-Q1026</f>
        <v>59224</v>
      </c>
      <c r="Q1027" s="56">
        <v>6800694</v>
      </c>
      <c r="R1027" s="47">
        <v>40755</v>
      </c>
      <c r="S1027" s="110"/>
      <c r="T1027" s="56">
        <v>444762</v>
      </c>
      <c r="U1027" s="77"/>
      <c r="W1027" s="1">
        <f t="shared" ref="W1027" si="481">+B1027</f>
        <v>44850</v>
      </c>
      <c r="X1027" s="113">
        <f t="shared" ref="X1027" si="482">+G1027</f>
        <v>245</v>
      </c>
      <c r="Y1027">
        <f t="shared" ref="Y1027" si="483">+H1027</f>
        <v>256018</v>
      </c>
      <c r="Z1027" s="114">
        <f t="shared" ref="Z1027" si="484">+B1027</f>
        <v>44850</v>
      </c>
      <c r="AA1027">
        <f t="shared" ref="AA1027" si="485">+L1027</f>
        <v>0</v>
      </c>
      <c r="AB1027">
        <f t="shared" ref="AB1027" si="486">+M1027</f>
        <v>5226</v>
      </c>
      <c r="AE1027" s="1">
        <f t="shared" ref="AE1027" si="487">+B1027</f>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ref="H1028" si="488">+H1027+G1028</f>
        <v>256268</v>
      </c>
      <c r="I1028" s="87">
        <f t="shared" ref="I1028" si="489">+H1028-M1028-O1028</f>
        <v>4413</v>
      </c>
      <c r="J1028" s="47">
        <v>-1</v>
      </c>
      <c r="K1028" s="55">
        <f t="shared" ref="K1028" si="490">+J1028+K1027</f>
        <v>15</v>
      </c>
      <c r="L1028" s="47">
        <v>0</v>
      </c>
      <c r="M1028" s="87">
        <f t="shared" ref="M1028" si="491">+L1028+M1027</f>
        <v>5226</v>
      </c>
      <c r="N1028" s="47">
        <v>300</v>
      </c>
      <c r="O1028" s="87">
        <f t="shared" ref="O1028" si="492">+N1028+O1027</f>
        <v>246629</v>
      </c>
      <c r="P1028" s="105">
        <f t="shared" ref="P1028" si="493">+Q1028-Q1027</f>
        <v>71321</v>
      </c>
      <c r="Q1028" s="56">
        <v>6872015</v>
      </c>
      <c r="R1028" s="47">
        <v>51082</v>
      </c>
      <c r="S1028" s="110"/>
      <c r="T1028" s="56">
        <v>463959</v>
      </c>
      <c r="U1028" s="77"/>
      <c r="W1028" s="1">
        <f t="shared" ref="W1028" si="494">+B1028</f>
        <v>44851</v>
      </c>
      <c r="X1028" s="113">
        <f t="shared" ref="X1028" si="495">+G1028</f>
        <v>250</v>
      </c>
      <c r="Y1028">
        <f t="shared" ref="Y1028" si="496">+H1028</f>
        <v>256268</v>
      </c>
      <c r="Z1028" s="114">
        <f t="shared" ref="Z1028" si="497">+B1028</f>
        <v>44851</v>
      </c>
      <c r="AA1028">
        <f t="shared" ref="AA1028" si="498">+L1028</f>
        <v>0</v>
      </c>
      <c r="AB1028">
        <f t="shared" ref="AB1028" si="499">+M1028</f>
        <v>5226</v>
      </c>
      <c r="AE1028" s="1">
        <f t="shared" ref="AE1028" si="500">+B1028</f>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ref="H1029" si="501">+H1028+G1029</f>
        <v>256515</v>
      </c>
      <c r="I1029" s="87">
        <f t="shared" ref="I1029" si="502">+H1029-M1029-O1029</f>
        <v>4312</v>
      </c>
      <c r="J1029" s="47">
        <v>-1</v>
      </c>
      <c r="K1029" s="55">
        <f t="shared" ref="K1029" si="503">+J1029+K1028</f>
        <v>14</v>
      </c>
      <c r="L1029" s="47">
        <v>0</v>
      </c>
      <c r="M1029" s="87">
        <f t="shared" ref="M1029" si="504">+L1029+M1028</f>
        <v>5226</v>
      </c>
      <c r="N1029" s="47">
        <v>348</v>
      </c>
      <c r="O1029" s="87">
        <f t="shared" ref="O1029" si="505">+N1029+O1028</f>
        <v>246977</v>
      </c>
      <c r="P1029" s="105">
        <f t="shared" ref="P1029" si="506">+Q1029-Q1028</f>
        <v>64031</v>
      </c>
      <c r="Q1029" s="56">
        <v>6936046</v>
      </c>
      <c r="R1029" s="47">
        <v>57067</v>
      </c>
      <c r="S1029" s="110"/>
      <c r="T1029" s="56">
        <v>468924</v>
      </c>
      <c r="U1029" s="77"/>
      <c r="W1029" s="1">
        <f t="shared" ref="W1029" si="507">+B1029</f>
        <v>44852</v>
      </c>
      <c r="X1029" s="113">
        <f t="shared" ref="X1029" si="508">+G1029</f>
        <v>247</v>
      </c>
      <c r="Y1029">
        <f t="shared" ref="Y1029" si="509">+H1029</f>
        <v>256515</v>
      </c>
      <c r="Z1029" s="114">
        <f t="shared" ref="Z1029" si="510">+B1029</f>
        <v>44852</v>
      </c>
      <c r="AA1029">
        <f t="shared" ref="AA1029" si="511">+L1029</f>
        <v>0</v>
      </c>
      <c r="AB1029">
        <f t="shared" ref="AB1029" si="512">+M1029</f>
        <v>5226</v>
      </c>
      <c r="AE1029" s="1">
        <f t="shared" ref="AE1029" si="513">+B1029</f>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ref="H1030" si="514">+H1029+G1030</f>
        <v>256726</v>
      </c>
      <c r="I1030" s="87">
        <f t="shared" ref="I1030" si="515">+H1030-M1030-O1030</f>
        <v>4218</v>
      </c>
      <c r="J1030" s="47">
        <v>-1</v>
      </c>
      <c r="K1030" s="55">
        <f t="shared" ref="K1030" si="516">+J1030+K1029</f>
        <v>13</v>
      </c>
      <c r="L1030" s="47">
        <v>0</v>
      </c>
      <c r="M1030" s="87">
        <f t="shared" ref="M1030" si="517">+L1030+M1029</f>
        <v>5226</v>
      </c>
      <c r="N1030" s="47">
        <v>305</v>
      </c>
      <c r="O1030" s="87">
        <f t="shared" ref="O1030" si="518">+N1030+O1029</f>
        <v>247282</v>
      </c>
      <c r="P1030" s="105">
        <f t="shared" ref="P1030" si="519">+Q1030-Q1029</f>
        <v>59384</v>
      </c>
      <c r="Q1030" s="56">
        <v>6995430</v>
      </c>
      <c r="R1030" s="47">
        <v>60973</v>
      </c>
      <c r="S1030" s="110"/>
      <c r="T1030" s="56">
        <v>467140</v>
      </c>
      <c r="U1030" s="77"/>
      <c r="W1030" s="1">
        <f t="shared" ref="W1030" si="520">+B1030</f>
        <v>44853</v>
      </c>
      <c r="X1030" s="113">
        <f t="shared" ref="X1030" si="521">+G1030</f>
        <v>211</v>
      </c>
      <c r="Y1030">
        <f t="shared" ref="Y1030" si="522">+H1030</f>
        <v>256726</v>
      </c>
      <c r="Z1030" s="114">
        <f t="shared" ref="Z1030" si="523">+B1030</f>
        <v>44853</v>
      </c>
      <c r="AA1030">
        <f t="shared" ref="AA1030" si="524">+L1030</f>
        <v>0</v>
      </c>
      <c r="AB1030">
        <f t="shared" ref="AB1030" si="525">+M1030</f>
        <v>5226</v>
      </c>
      <c r="AE1030" s="1">
        <f t="shared" ref="AE1030" si="526">+B1030</f>
        <v>44853</v>
      </c>
      <c r="AF1030" s="259">
        <f>+G1030-香港マカオ台湾の患者・海外輸入症例・無症状病原体保有者!B1030</f>
        <v>211</v>
      </c>
    </row>
    <row r="1031" spans="2:32" x14ac:dyDescent="0.55000000000000004">
      <c r="B1031" s="201"/>
      <c r="C1031" s="47"/>
      <c r="D1031" s="83"/>
      <c r="E1031" s="104"/>
      <c r="F1031" s="56"/>
      <c r="G1031" s="47"/>
      <c r="H1031" s="87"/>
      <c r="I1031" s="87"/>
      <c r="J1031" s="47"/>
      <c r="K1031" s="55"/>
      <c r="L1031" s="47"/>
      <c r="M1031" s="87"/>
      <c r="N1031" s="47"/>
      <c r="O1031" s="87"/>
      <c r="P1031" s="105"/>
      <c r="Q1031" s="56"/>
      <c r="R1031" s="47"/>
      <c r="S1031" s="110"/>
      <c r="T1031" s="56"/>
      <c r="U1031" s="77"/>
      <c r="W1031" s="1"/>
      <c r="X1031" s="113"/>
      <c r="Z1031" s="114"/>
      <c r="AE1031" s="1"/>
      <c r="AF1031" s="259"/>
    </row>
    <row r="1032" spans="2:32" x14ac:dyDescent="0.55000000000000004">
      <c r="B1032" s="201"/>
      <c r="C1032" s="47"/>
      <c r="D1032" s="83"/>
      <c r="E1032" s="104"/>
      <c r="F1032" s="56"/>
      <c r="G1032" s="47"/>
      <c r="H1032" s="87"/>
      <c r="I1032" s="87"/>
      <c r="J1032" s="47"/>
      <c r="K1032" s="55"/>
      <c r="L1032" s="47"/>
      <c r="M1032" s="87"/>
      <c r="N1032" s="47"/>
      <c r="O1032" s="87"/>
      <c r="P1032" s="105"/>
      <c r="Q1032" s="56"/>
      <c r="R1032" s="47"/>
      <c r="S1032" s="110"/>
      <c r="T1032" s="56"/>
      <c r="U1032" s="77"/>
      <c r="W1032" s="1"/>
      <c r="X1032" s="113"/>
      <c r="Z1032" s="114"/>
      <c r="AE1032" s="1"/>
      <c r="AF1032" s="259"/>
    </row>
    <row r="1033" spans="2:32" ht="18.5" thickBot="1" x14ac:dyDescent="0.6">
      <c r="B1033" s="65"/>
      <c r="C1033" s="58"/>
      <c r="D1033" s="48"/>
      <c r="E1033" s="60"/>
      <c r="F1033" s="59"/>
      <c r="G1033" s="47"/>
      <c r="H1033" s="87"/>
      <c r="I1033" s="87"/>
      <c r="J1033" s="58"/>
      <c r="K1033" s="55"/>
      <c r="L1033" s="47"/>
      <c r="M1033" s="87"/>
      <c r="N1033" s="47"/>
      <c r="O1033" s="87"/>
      <c r="P1033" s="105"/>
      <c r="Q1033" s="59"/>
      <c r="R1033" s="47"/>
      <c r="S1033" s="59"/>
      <c r="T1033" s="59"/>
      <c r="U1033" s="77"/>
      <c r="W1033" s="1"/>
      <c r="X1033" s="113"/>
      <c r="Z1033" s="114"/>
      <c r="AE1033" s="1"/>
      <c r="AF1033" s="259"/>
    </row>
    <row r="1034" spans="2:32" ht="9.5" customHeight="1" thickBot="1" x14ac:dyDescent="0.6">
      <c r="B1034" s="65"/>
      <c r="C1034" s="78"/>
      <c r="D1034" s="79"/>
      <c r="E1034" s="81"/>
      <c r="F1034" s="93"/>
      <c r="G1034" s="78"/>
      <c r="H1034" s="81"/>
      <c r="I1034" s="81"/>
      <c r="J1034" s="78"/>
      <c r="K1034" s="81"/>
      <c r="L1034" s="78"/>
      <c r="M1034" s="81"/>
      <c r="N1034" s="82"/>
      <c r="O1034" s="80"/>
      <c r="P1034" s="92"/>
      <c r="Q1034" s="93"/>
      <c r="R1034" s="112"/>
      <c r="S1034" s="93"/>
      <c r="T1034" s="93"/>
      <c r="U1034" s="66"/>
      <c r="AF1034" s="259"/>
    </row>
    <row r="1035" spans="2:32" x14ac:dyDescent="0.55000000000000004">
      <c r="M1035" s="262">
        <f>SUM(L845:L862)</f>
        <v>503</v>
      </c>
      <c r="AF1035" s="259"/>
    </row>
    <row r="1036" spans="2:32" ht="13" customHeight="1" x14ac:dyDescent="0.55000000000000004">
      <c r="E1036" s="106"/>
      <c r="F1036" s="107"/>
      <c r="G1036" s="106" t="s">
        <v>80</v>
      </c>
      <c r="H1036" s="107"/>
      <c r="I1036" s="107"/>
      <c r="J1036" s="107"/>
      <c r="U1036" s="71"/>
      <c r="AF1036" s="259"/>
    </row>
    <row r="1037" spans="2:32" ht="13" customHeight="1" x14ac:dyDescent="0.55000000000000004">
      <c r="E1037" s="106" t="s">
        <v>98</v>
      </c>
      <c r="F1037" s="107"/>
      <c r="G1037" s="274" t="s">
        <v>79</v>
      </c>
      <c r="H1037" s="275"/>
      <c r="I1037" s="106" t="s">
        <v>106</v>
      </c>
      <c r="J1037" s="107"/>
      <c r="AF1037" s="259"/>
    </row>
    <row r="1038" spans="2:32" ht="13" customHeight="1" x14ac:dyDescent="0.55000000000000004">
      <c r="B1038" s="119"/>
      <c r="E1038" s="108" t="s">
        <v>108</v>
      </c>
      <c r="F1038" s="107"/>
      <c r="G1038" s="108"/>
      <c r="H1038" s="108"/>
      <c r="I1038" s="106" t="s">
        <v>107</v>
      </c>
      <c r="J1038" s="107"/>
      <c r="AF1038" s="259"/>
    </row>
    <row r="1039" spans="2:32" ht="18.5" customHeight="1" x14ac:dyDescent="0.55000000000000004">
      <c r="E1039" s="106" t="s">
        <v>96</v>
      </c>
      <c r="F1039" s="107"/>
      <c r="G1039" s="106" t="s">
        <v>97</v>
      </c>
      <c r="H1039" s="107"/>
      <c r="I1039" s="107"/>
      <c r="J1039" s="107"/>
      <c r="AF1039" s="259"/>
    </row>
    <row r="1040" spans="2:32" ht="13" customHeight="1" x14ac:dyDescent="0.55000000000000004">
      <c r="E1040" s="106" t="s">
        <v>98</v>
      </c>
      <c r="F1040" s="107"/>
      <c r="G1040" s="106" t="s">
        <v>99</v>
      </c>
      <c r="H1040" s="107"/>
      <c r="I1040" s="107"/>
      <c r="J1040" s="107"/>
      <c r="AF1040" s="259"/>
    </row>
    <row r="1041" spans="5:32" ht="13" customHeight="1" x14ac:dyDescent="0.55000000000000004">
      <c r="E1041" s="106" t="s">
        <v>98</v>
      </c>
      <c r="F1041" s="107"/>
      <c r="G1041" s="106" t="s">
        <v>100</v>
      </c>
      <c r="H1041" s="107"/>
      <c r="I1041" s="107"/>
      <c r="J1041" s="107"/>
      <c r="AF1041" s="259"/>
    </row>
    <row r="1042" spans="5:32" ht="13" customHeight="1" x14ac:dyDescent="0.55000000000000004">
      <c r="E1042" s="106" t="s">
        <v>101</v>
      </c>
      <c r="F1042" s="107"/>
      <c r="G1042" s="106" t="s">
        <v>102</v>
      </c>
      <c r="H1042" s="107"/>
      <c r="I1042" s="107"/>
      <c r="J1042" s="107"/>
      <c r="AF1042" s="259"/>
    </row>
    <row r="1043" spans="5:32" ht="13" customHeight="1" x14ac:dyDescent="0.55000000000000004">
      <c r="E1043" s="106" t="s">
        <v>103</v>
      </c>
      <c r="F1043" s="107"/>
      <c r="G1043" s="106" t="s">
        <v>104</v>
      </c>
      <c r="H1043" s="107"/>
      <c r="I1043" s="107"/>
      <c r="J1043" s="107"/>
      <c r="AF1043" s="259"/>
    </row>
    <row r="1044" spans="5:32" x14ac:dyDescent="0.55000000000000004">
      <c r="AF1044" s="259"/>
    </row>
    <row r="1045" spans="5:32" x14ac:dyDescent="0.55000000000000004">
      <c r="AF1045" s="259"/>
    </row>
    <row r="1046" spans="5:32" x14ac:dyDescent="0.55000000000000004">
      <c r="AF1046" s="259"/>
    </row>
    <row r="1047" spans="5:32" x14ac:dyDescent="0.55000000000000004">
      <c r="AF1047" s="259"/>
    </row>
    <row r="1048" spans="5:32" x14ac:dyDescent="0.55000000000000004">
      <c r="AF1048" s="259"/>
    </row>
    <row r="1049" spans="5:32" x14ac:dyDescent="0.55000000000000004">
      <c r="AF1049" s="259"/>
    </row>
    <row r="1050" spans="5:32" x14ac:dyDescent="0.55000000000000004">
      <c r="AF1050" s="259"/>
    </row>
    <row r="1051" spans="5:32" x14ac:dyDescent="0.55000000000000004">
      <c r="AF1051" s="259"/>
    </row>
    <row r="1052" spans="5:32" x14ac:dyDescent="0.55000000000000004">
      <c r="AF1052" s="259"/>
    </row>
  </sheetData>
  <mergeCells count="12">
    <mergeCell ref="G1037:H103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44"/>
  <sheetViews>
    <sheetView topLeftCell="A6" zoomScaleNormal="100" workbookViewId="0">
      <pane xSplit="1" ySplit="2" topLeftCell="CH1021" activePane="bottomRight" state="frozen"/>
      <selection activeCell="A6" sqref="A6"/>
      <selection pane="topRight" activeCell="B6" sqref="B6"/>
      <selection pane="bottomLeft" activeCell="A8" sqref="A8"/>
      <selection pane="bottomRight" activeCell="CI6" sqref="CI1:CI1048576"/>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 si="1774">+A1021</f>
        <v>44845</v>
      </c>
      <c r="AY1021" s="5">
        <v>10</v>
      </c>
      <c r="AZ1021" s="217">
        <f t="shared" ref="AZ1021" si="1775">+AZ1020+AY1021</f>
        <v>2739</v>
      </c>
      <c r="BA1021" s="217">
        <f t="shared" si="1650"/>
        <v>462</v>
      </c>
      <c r="BB1021" s="119">
        <v>1</v>
      </c>
      <c r="BC1021" s="26">
        <f t="shared" ref="BC1021" si="1776">+BC1020+BB1021</f>
        <v>1672</v>
      </c>
      <c r="BD1021" s="217">
        <f t="shared" si="1651"/>
        <v>497</v>
      </c>
      <c r="BE1021" s="209">
        <f t="shared" ref="BE1021" si="1777">+Z1021</f>
        <v>44845</v>
      </c>
      <c r="BF1021" s="120">
        <f t="shared" ref="BF1021" si="1778">+B1021</f>
        <v>43</v>
      </c>
      <c r="BG1021" s="120">
        <f t="shared" ref="BG1021" si="1779">+BI1021</f>
        <v>24768</v>
      </c>
      <c r="BH1021" s="209">
        <f t="shared" ref="BH1021" si="1780">+A1021</f>
        <v>44845</v>
      </c>
      <c r="BI1021" s="120">
        <f t="shared" ref="BI1021" si="1781">+C1021</f>
        <v>24768</v>
      </c>
      <c r="BJ1021" s="1">
        <f t="shared" ref="BJ1021" si="1782">+BE1021</f>
        <v>44845</v>
      </c>
      <c r="BK1021">
        <f t="shared" ref="BK1021" si="1783">+BM1021-BL1021</f>
        <v>1386</v>
      </c>
      <c r="BL1021">
        <f t="shared" ref="BL1021" si="1784">+M1021</f>
        <v>87</v>
      </c>
      <c r="BM1021">
        <f t="shared" ref="BM1021" si="1785">+L1021</f>
        <v>1473</v>
      </c>
      <c r="BN1021" s="1">
        <f t="shared" ref="BN1021" si="1786">+BJ1021</f>
        <v>44845</v>
      </c>
      <c r="BO1021">
        <f t="shared" ref="BO1021" si="1787">+BO1017+BM1021</f>
        <v>209457</v>
      </c>
      <c r="BP1021">
        <f t="shared" ref="BP1021" si="1788">+BP1017+BL1021</f>
        <v>11856</v>
      </c>
      <c r="BQ1021" s="167">
        <f t="shared" ref="BQ1021" si="1789">+A1021</f>
        <v>44845</v>
      </c>
      <c r="BR1021">
        <f t="shared" ref="BR1021" si="1790">+AF1021</f>
        <v>420877</v>
      </c>
      <c r="BS1021">
        <f t="shared" ref="BS1021" si="1791">+AH1021</f>
        <v>87085</v>
      </c>
      <c r="BT1021">
        <f t="shared" ref="BT1021" si="1792">+AJ1021</f>
        <v>10237</v>
      </c>
      <c r="BU1021">
        <v>15</v>
      </c>
      <c r="BV1021">
        <f t="shared" ref="BV1021" si="1793">+AD1021</f>
        <v>595</v>
      </c>
      <c r="BW1021">
        <f t="shared" si="1766"/>
        <v>97629</v>
      </c>
      <c r="BX1021" s="167">
        <f t="shared" ref="BX1021" si="1794">+A1021</f>
        <v>44845</v>
      </c>
      <c r="BY1021">
        <f t="shared" ref="BY1021" si="1795">+AL1021</f>
        <v>793</v>
      </c>
      <c r="BZ1021">
        <f t="shared" ref="BZ1021" si="1796">+AN1021</f>
        <v>787</v>
      </c>
      <c r="CA1021">
        <f t="shared" ref="CA1021" si="1797">+AP1021</f>
        <v>6</v>
      </c>
      <c r="CB1021" s="167">
        <f t="shared" ref="CB1021" si="1798">+A1021</f>
        <v>44845</v>
      </c>
      <c r="CC1021">
        <f t="shared" ref="CC1021" si="1799">+AR1021</f>
        <v>6945018</v>
      </c>
      <c r="CD1021">
        <f t="shared" ref="CD1021" si="1800">+AT1021</f>
        <v>13742</v>
      </c>
      <c r="CE1021">
        <f t="shared" ref="CE1021" si="1801">+AV1021</f>
        <v>11620</v>
      </c>
      <c r="CF1021" s="167">
        <f t="shared" ref="CF1021" si="1802">+A1021</f>
        <v>44845</v>
      </c>
      <c r="CG1021">
        <f t="shared" ref="CG1021" si="1803">+AQ1021</f>
        <v>41408</v>
      </c>
      <c r="CH1021">
        <f t="shared" ref="CH1021" si="1804">+AU1021</f>
        <v>36</v>
      </c>
      <c r="CI1021" s="167">
        <f t="shared" ref="CI1021" si="1805">+A1021</f>
        <v>44845</v>
      </c>
      <c r="CJ1021">
        <f t="shared" ref="CJ1021" si="1806">+AD1021</f>
        <v>595</v>
      </c>
      <c r="CK1021">
        <f t="shared" ref="CK1021" si="1807">+AG1021</f>
        <v>199</v>
      </c>
      <c r="CL1021" s="167">
        <f t="shared" ref="CL1021" si="1808">+A1021</f>
        <v>44845</v>
      </c>
      <c r="CM1021">
        <f t="shared" ref="CM1021" si="1809">+AI1021</f>
        <v>9</v>
      </c>
      <c r="CN1021" s="1">
        <f t="shared" ref="CN1021" si="1810">+Z1021</f>
        <v>44845</v>
      </c>
      <c r="CO1021" s="253">
        <f t="shared" ref="CO1021" si="1811">+AD1021</f>
        <v>595</v>
      </c>
      <c r="CP1021" s="1">
        <f t="shared" ref="CP1021" si="1812">+Z1021</f>
        <v>44845</v>
      </c>
      <c r="CQ1021" s="254">
        <f t="shared" ref="CQ1021" si="1813">+AI1021</f>
        <v>9</v>
      </c>
      <c r="CR1021" s="167">
        <f t="shared" ref="CR1021" si="1814">+A1021</f>
        <v>44845</v>
      </c>
      <c r="CS1021">
        <f t="shared" ref="CS1021" si="1815">+AQ1021</f>
        <v>41408</v>
      </c>
      <c r="CT1021">
        <f t="shared" ref="CT1021" si="1816">+AU1021</f>
        <v>36</v>
      </c>
      <c r="CU1021">
        <f t="shared" ref="CU1021" si="1817">+AS1021</f>
        <v>0</v>
      </c>
    </row>
    <row r="1022" spans="1:99" ht="18" customHeight="1" x14ac:dyDescent="0.55000000000000004">
      <c r="A1022" s="167">
        <v>44846</v>
      </c>
      <c r="B1022" s="219">
        <v>50</v>
      </c>
      <c r="C1022" s="142">
        <f t="shared" ref="C1022" si="1818">+B1022+C1021</f>
        <v>24818</v>
      </c>
      <c r="D1022" s="261">
        <f t="shared" ref="D1022"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 si="1820">+A1022</f>
        <v>44846</v>
      </c>
      <c r="AA1022" s="210">
        <f t="shared" ref="AA1022" si="1821">+AF1022+AL1022+AR1022</f>
        <v>7419835</v>
      </c>
      <c r="AB1022" s="210">
        <f t="shared" ref="AB1022" si="1822">+AH1022+AN1022+AT1022</f>
        <v>101875</v>
      </c>
      <c r="AC1022" s="211">
        <f t="shared" ref="AC1022" si="1823">+AJ1022+AP1022+AV1022</f>
        <v>21909</v>
      </c>
      <c r="AD1022" s="170">
        <f t="shared" ref="AD1022" si="1824">+AF1022-AF1021</f>
        <v>789</v>
      </c>
      <c r="AE1022" s="222">
        <f t="shared" ref="AE1022" si="1825">+AE1021+AD1022</f>
        <v>420461</v>
      </c>
      <c r="AF1022" s="143">
        <v>421666</v>
      </c>
      <c r="AG1022" s="171">
        <f t="shared" ref="AG1022" si="1826">+AH1022-AH1021</f>
        <v>261</v>
      </c>
      <c r="AH1022" s="143">
        <v>87346</v>
      </c>
      <c r="AI1022" s="171">
        <f t="shared" ref="AI1022" si="1827">+AJ1022-AJ1021</f>
        <v>9</v>
      </c>
      <c r="AJ1022" s="172">
        <v>10246</v>
      </c>
      <c r="AK1022" s="173">
        <f t="shared" ref="AK1022" si="1828">+AL1022-AL1021</f>
        <v>0</v>
      </c>
      <c r="AL1022" s="143">
        <v>793</v>
      </c>
      <c r="AM1022" s="173">
        <f t="shared" ref="AM1022" si="1829">+AN1022-AN1021</f>
        <v>0</v>
      </c>
      <c r="AN1022" s="143">
        <v>787</v>
      </c>
      <c r="AO1022" s="171">
        <f t="shared" ref="AO1022" si="1830">+AP1022-AP1021</f>
        <v>0</v>
      </c>
      <c r="AP1022" s="174">
        <v>6</v>
      </c>
      <c r="AQ1022" s="173">
        <f t="shared" ref="AQ1022" si="1831">+AR1022-AR1021</f>
        <v>52358</v>
      </c>
      <c r="AR1022" s="143">
        <v>6997376</v>
      </c>
      <c r="AS1022" s="171">
        <f t="shared" ref="AS1022" si="1832">+AT1022-AT1021</f>
        <v>0</v>
      </c>
      <c r="AT1022" s="143">
        <v>13742</v>
      </c>
      <c r="AU1022" s="171">
        <f t="shared" ref="AU1022" si="1833">+AV1022-AV1021</f>
        <v>37</v>
      </c>
      <c r="AV1022" s="175">
        <v>11657</v>
      </c>
      <c r="AW1022" s="217">
        <f t="shared" si="1649"/>
        <v>861</v>
      </c>
      <c r="AX1022" s="216">
        <f t="shared" ref="AX1022" si="1834">+A1022</f>
        <v>44846</v>
      </c>
      <c r="AY1022" s="5">
        <v>12</v>
      </c>
      <c r="AZ1022" s="217">
        <f t="shared" ref="AZ1022" si="1835">+AZ1021+AY1022</f>
        <v>2751</v>
      </c>
      <c r="BA1022" s="217">
        <f t="shared" si="1650"/>
        <v>463</v>
      </c>
      <c r="BB1022" s="119">
        <v>0</v>
      </c>
      <c r="BC1022" s="26">
        <f t="shared" ref="BC1022" si="1836">+BC1021+BB1022</f>
        <v>1672</v>
      </c>
      <c r="BD1022" s="217">
        <f t="shared" si="1651"/>
        <v>498</v>
      </c>
      <c r="BE1022" s="209">
        <f t="shared" ref="BE1022" si="1837">+Z1022</f>
        <v>44846</v>
      </c>
      <c r="BF1022" s="120">
        <f t="shared" ref="BF1022" si="1838">+B1022</f>
        <v>50</v>
      </c>
      <c r="BG1022" s="120">
        <f t="shared" ref="BG1022" si="1839">+BI1022</f>
        <v>24818</v>
      </c>
      <c r="BH1022" s="209">
        <f t="shared" ref="BH1022" si="1840">+A1022</f>
        <v>44846</v>
      </c>
      <c r="BI1022" s="120">
        <f t="shared" ref="BI1022" si="1841">+C1022</f>
        <v>24818</v>
      </c>
      <c r="BJ1022" s="1">
        <f t="shared" ref="BJ1022" si="1842">+BE1022</f>
        <v>44846</v>
      </c>
      <c r="BK1022">
        <f t="shared" ref="BK1022" si="1843">+BM1022-BL1022</f>
        <v>1154</v>
      </c>
      <c r="BL1022">
        <f t="shared" ref="BL1022" si="1844">+M1022</f>
        <v>98</v>
      </c>
      <c r="BM1022">
        <f t="shared" ref="BM1022" si="1845">+L1022</f>
        <v>1252</v>
      </c>
      <c r="BN1022" s="1">
        <f t="shared" ref="BN1022" si="1846">+BJ1022</f>
        <v>44846</v>
      </c>
      <c r="BO1022">
        <f t="shared" ref="BO1022" si="1847">+BO1018+BM1022</f>
        <v>201723</v>
      </c>
      <c r="BP1022">
        <f t="shared" ref="BP1022" si="1848">+BP1018+BL1022</f>
        <v>12024</v>
      </c>
      <c r="BQ1022" s="167">
        <f t="shared" ref="BQ1022" si="1849">+A1022</f>
        <v>44846</v>
      </c>
      <c r="BR1022">
        <f t="shared" ref="BR1022" si="1850">+AF1022</f>
        <v>421666</v>
      </c>
      <c r="BS1022">
        <f t="shared" ref="BS1022" si="1851">+AH1022</f>
        <v>87346</v>
      </c>
      <c r="BT1022">
        <f t="shared" ref="BT1022" si="1852">+AJ1022</f>
        <v>10246</v>
      </c>
      <c r="BU1022">
        <v>15</v>
      </c>
      <c r="BV1022">
        <f t="shared" ref="BV1022" si="1853">+AD1022</f>
        <v>789</v>
      </c>
      <c r="BW1022">
        <f t="shared" ref="BW1022" si="1854">+BW1018+BV1022</f>
        <v>110208</v>
      </c>
      <c r="BX1022" s="167">
        <f t="shared" ref="BX1022" si="1855">+A1022</f>
        <v>44846</v>
      </c>
      <c r="BY1022">
        <f t="shared" ref="BY1022" si="1856">+AL1022</f>
        <v>793</v>
      </c>
      <c r="BZ1022">
        <f t="shared" ref="BZ1022" si="1857">+AN1022</f>
        <v>787</v>
      </c>
      <c r="CA1022">
        <f t="shared" ref="CA1022" si="1858">+AP1022</f>
        <v>6</v>
      </c>
      <c r="CB1022" s="167">
        <f t="shared" ref="CB1022" si="1859">+A1022</f>
        <v>44846</v>
      </c>
      <c r="CC1022">
        <f t="shared" ref="CC1022" si="1860">+AR1022</f>
        <v>6997376</v>
      </c>
      <c r="CD1022">
        <f t="shared" ref="CD1022" si="1861">+AT1022</f>
        <v>13742</v>
      </c>
      <c r="CE1022">
        <f t="shared" ref="CE1022" si="1862">+AV1022</f>
        <v>11657</v>
      </c>
      <c r="CF1022" s="167">
        <f t="shared" ref="CF1022" si="1863">+A1022</f>
        <v>44846</v>
      </c>
      <c r="CG1022">
        <f t="shared" ref="CG1022" si="1864">+AQ1022</f>
        <v>52358</v>
      </c>
      <c r="CH1022">
        <f t="shared" ref="CH1022" si="1865">+AU1022</f>
        <v>37</v>
      </c>
      <c r="CI1022" s="167">
        <f t="shared" ref="CI1022" si="1866">+A1022</f>
        <v>44846</v>
      </c>
      <c r="CJ1022">
        <f t="shared" ref="CJ1022" si="1867">+AD1022</f>
        <v>789</v>
      </c>
      <c r="CK1022">
        <f t="shared" ref="CK1022" si="1868">+AG1022</f>
        <v>261</v>
      </c>
      <c r="CL1022" s="167">
        <f t="shared" ref="CL1022" si="1869">+A1022</f>
        <v>44846</v>
      </c>
      <c r="CM1022">
        <f t="shared" ref="CM1022" si="1870">+AI1022</f>
        <v>9</v>
      </c>
      <c r="CN1022" s="1">
        <f t="shared" ref="CN1022" si="1871">+Z1022</f>
        <v>44846</v>
      </c>
      <c r="CO1022" s="253">
        <f t="shared" ref="CO1022" si="1872">+AD1022</f>
        <v>789</v>
      </c>
      <c r="CP1022" s="1">
        <f t="shared" ref="CP1022" si="1873">+Z1022</f>
        <v>44846</v>
      </c>
      <c r="CQ1022" s="254">
        <f t="shared" ref="CQ1022" si="1874">+AI1022</f>
        <v>9</v>
      </c>
      <c r="CR1022" s="167">
        <f t="shared" ref="CR1022" si="1875">+A1022</f>
        <v>44846</v>
      </c>
      <c r="CS1022">
        <f t="shared" ref="CS1022" si="1876">+AQ1022</f>
        <v>52358</v>
      </c>
      <c r="CT1022">
        <f t="shared" ref="CT1022" si="1877">+AU1022</f>
        <v>37</v>
      </c>
      <c r="CU1022">
        <f t="shared" ref="CU1022" si="1878">+AS1022</f>
        <v>0</v>
      </c>
    </row>
    <row r="1023" spans="1:99" ht="18" customHeight="1" x14ac:dyDescent="0.55000000000000004">
      <c r="A1023" s="167">
        <v>44847</v>
      </c>
      <c r="B1023" s="219">
        <v>64</v>
      </c>
      <c r="C1023" s="142">
        <f t="shared" ref="C1023" si="1879">+B1023+C1022</f>
        <v>24882</v>
      </c>
      <c r="D1023" s="261">
        <f t="shared" ref="D1023" si="1880">+C1023-F1023</f>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ref="Z1023" si="1881">+A1023</f>
        <v>44847</v>
      </c>
      <c r="AA1023" s="210">
        <f t="shared" ref="AA1023" si="1882">+AF1023+AL1023+AR1023</f>
        <v>7473875</v>
      </c>
      <c r="AB1023" s="210">
        <f t="shared" ref="AB1023" si="1883">+AH1023+AN1023+AT1023</f>
        <v>102104</v>
      </c>
      <c r="AC1023" s="211">
        <f t="shared" ref="AC1023" si="1884">+AJ1023+AP1023+AV1023</f>
        <v>21946</v>
      </c>
      <c r="AD1023" s="170">
        <f t="shared" ref="AD1023" si="1885">+AF1023-AF1022</f>
        <v>666</v>
      </c>
      <c r="AE1023" s="222">
        <f t="shared" ref="AE1023" si="1886">+AE1022+AD1023</f>
        <v>421127</v>
      </c>
      <c r="AF1023" s="143">
        <v>422332</v>
      </c>
      <c r="AG1023" s="171">
        <f t="shared" ref="AG1023" si="1887">+AH1023-AH1022</f>
        <v>229</v>
      </c>
      <c r="AH1023" s="143">
        <v>87575</v>
      </c>
      <c r="AI1023" s="171">
        <f t="shared" ref="AI1023" si="1888">+AJ1023-AJ1022</f>
        <v>8</v>
      </c>
      <c r="AJ1023" s="172">
        <v>10254</v>
      </c>
      <c r="AK1023" s="173">
        <f t="shared" ref="AK1023" si="1889">+AL1023-AL1022</f>
        <v>0</v>
      </c>
      <c r="AL1023" s="143">
        <v>793</v>
      </c>
      <c r="AM1023" s="173">
        <f t="shared" ref="AM1023" si="1890">+AN1023-AN1022</f>
        <v>0</v>
      </c>
      <c r="AN1023" s="143">
        <v>787</v>
      </c>
      <c r="AO1023" s="171">
        <f t="shared" ref="AO1023" si="1891">+AP1023-AP1022</f>
        <v>0</v>
      </c>
      <c r="AP1023" s="174">
        <v>6</v>
      </c>
      <c r="AQ1023" s="173">
        <f t="shared" ref="AQ1023" si="1892">+AR1023-AR1022</f>
        <v>53374</v>
      </c>
      <c r="AR1023" s="143">
        <v>7050750</v>
      </c>
      <c r="AS1023" s="171">
        <f t="shared" ref="AS1023" si="1893">+AT1023-AT1022</f>
        <v>0</v>
      </c>
      <c r="AT1023" s="143">
        <v>13742</v>
      </c>
      <c r="AU1023" s="171">
        <f t="shared" ref="AU1023" si="1894">+AV1023-AV1022</f>
        <v>29</v>
      </c>
      <c r="AV1023" s="175">
        <v>11686</v>
      </c>
      <c r="AW1023" s="217">
        <f t="shared" si="1649"/>
        <v>862</v>
      </c>
      <c r="AX1023" s="216">
        <f t="shared" ref="AX1023" si="1895">+A1023</f>
        <v>44847</v>
      </c>
      <c r="AY1023" s="5">
        <v>16</v>
      </c>
      <c r="AZ1023" s="217">
        <f t="shared" ref="AZ1023" si="1896">+AZ1022+AY1023</f>
        <v>2767</v>
      </c>
      <c r="BA1023" s="217">
        <f t="shared" si="1650"/>
        <v>461</v>
      </c>
      <c r="BB1023" s="119">
        <v>0</v>
      </c>
      <c r="BC1023" s="26">
        <f t="shared" ref="BC1023" si="1897">+BC1022+BB1023</f>
        <v>1672</v>
      </c>
      <c r="BD1023" s="217">
        <f t="shared" si="1651"/>
        <v>496</v>
      </c>
      <c r="BE1023" s="209">
        <f t="shared" ref="BE1023" si="1898">+Z1023</f>
        <v>44847</v>
      </c>
      <c r="BF1023" s="120">
        <f t="shared" ref="BF1023" si="1899">+B1023</f>
        <v>64</v>
      </c>
      <c r="BG1023" s="120">
        <f t="shared" ref="BG1023" si="1900">+BI1023</f>
        <v>24882</v>
      </c>
      <c r="BH1023" s="209">
        <f t="shared" ref="BH1023" si="1901">+A1023</f>
        <v>44847</v>
      </c>
      <c r="BI1023" s="120">
        <f t="shared" ref="BI1023" si="1902">+C1023</f>
        <v>24882</v>
      </c>
      <c r="BJ1023" s="1">
        <f t="shared" ref="BJ1023" si="1903">+BE1023</f>
        <v>44847</v>
      </c>
      <c r="BK1023">
        <f t="shared" ref="BK1023" si="1904">+BM1023-BL1023</f>
        <v>1010</v>
      </c>
      <c r="BL1023">
        <f t="shared" ref="BL1023" si="1905">+M1023</f>
        <v>133</v>
      </c>
      <c r="BM1023">
        <f t="shared" ref="BM1023" si="1906">+L1023</f>
        <v>1143</v>
      </c>
      <c r="BN1023" s="1">
        <f t="shared" ref="BN1023" si="1907">+BJ1023</f>
        <v>44847</v>
      </c>
      <c r="BO1023">
        <f t="shared" ref="BO1023" si="1908">+BO1019+BM1023</f>
        <v>204349</v>
      </c>
      <c r="BP1023">
        <f t="shared" ref="BP1023" si="1909">+BP1019+BL1023</f>
        <v>11997</v>
      </c>
      <c r="BQ1023" s="167">
        <f t="shared" ref="BQ1023" si="1910">+A1023</f>
        <v>44847</v>
      </c>
      <c r="BR1023">
        <f t="shared" ref="BR1023" si="1911">+AF1023</f>
        <v>422332</v>
      </c>
      <c r="BS1023">
        <f t="shared" ref="BS1023" si="1912">+AH1023</f>
        <v>87575</v>
      </c>
      <c r="BT1023">
        <f t="shared" ref="BT1023" si="1913">+AJ1023</f>
        <v>10254</v>
      </c>
      <c r="BU1023">
        <v>15</v>
      </c>
      <c r="BV1023">
        <f t="shared" ref="BV1023" si="1914">+AD1023</f>
        <v>666</v>
      </c>
      <c r="BW1023">
        <f t="shared" ref="BW1023" si="1915">+BW1019+BV1023</f>
        <v>96682</v>
      </c>
      <c r="BX1023" s="167">
        <f t="shared" ref="BX1023" si="1916">+A1023</f>
        <v>44847</v>
      </c>
      <c r="BY1023">
        <f t="shared" ref="BY1023" si="1917">+AL1023</f>
        <v>793</v>
      </c>
      <c r="BZ1023">
        <f t="shared" ref="BZ1023" si="1918">+AN1023</f>
        <v>787</v>
      </c>
      <c r="CA1023">
        <f t="shared" ref="CA1023" si="1919">+AP1023</f>
        <v>6</v>
      </c>
      <c r="CB1023" s="167">
        <f t="shared" ref="CB1023" si="1920">+A1023</f>
        <v>44847</v>
      </c>
      <c r="CC1023">
        <f t="shared" ref="CC1023" si="1921">+AR1023</f>
        <v>7050750</v>
      </c>
      <c r="CD1023">
        <f t="shared" ref="CD1023" si="1922">+AT1023</f>
        <v>13742</v>
      </c>
      <c r="CE1023">
        <f t="shared" ref="CE1023" si="1923">+AV1023</f>
        <v>11686</v>
      </c>
      <c r="CF1023" s="167">
        <f t="shared" ref="CF1023" si="1924">+A1023</f>
        <v>44847</v>
      </c>
      <c r="CG1023">
        <f t="shared" ref="CG1023" si="1925">+AQ1023</f>
        <v>53374</v>
      </c>
      <c r="CH1023">
        <f t="shared" ref="CH1023" si="1926">+AU1023</f>
        <v>29</v>
      </c>
      <c r="CI1023" s="167">
        <f t="shared" ref="CI1023" si="1927">+A1023</f>
        <v>44847</v>
      </c>
      <c r="CJ1023">
        <f t="shared" ref="CJ1023" si="1928">+AD1023</f>
        <v>666</v>
      </c>
      <c r="CK1023">
        <f t="shared" ref="CK1023" si="1929">+AG1023</f>
        <v>229</v>
      </c>
      <c r="CL1023" s="167">
        <f t="shared" ref="CL1023" si="1930">+A1023</f>
        <v>44847</v>
      </c>
      <c r="CM1023">
        <f t="shared" ref="CM1023" si="1931">+AI1023</f>
        <v>8</v>
      </c>
      <c r="CN1023" s="1">
        <f t="shared" ref="CN1023" si="1932">+Z1023</f>
        <v>44847</v>
      </c>
      <c r="CO1023" s="253">
        <f t="shared" ref="CO1023" si="1933">+AD1023</f>
        <v>666</v>
      </c>
      <c r="CP1023" s="1">
        <f t="shared" ref="CP1023" si="1934">+Z1023</f>
        <v>44847</v>
      </c>
      <c r="CQ1023" s="254">
        <f t="shared" ref="CQ1023" si="1935">+AI1023</f>
        <v>8</v>
      </c>
      <c r="CR1023" s="167">
        <f t="shared" ref="CR1023" si="1936">+A1023</f>
        <v>44847</v>
      </c>
      <c r="CS1023">
        <f t="shared" ref="CS1023" si="1937">+AQ1023</f>
        <v>53374</v>
      </c>
      <c r="CT1023">
        <f t="shared" ref="CT1023" si="1938">+AU1023</f>
        <v>29</v>
      </c>
      <c r="CU1023">
        <f t="shared" ref="CU1023" si="1939">+AS1023</f>
        <v>0</v>
      </c>
    </row>
    <row r="1024" spans="1:99" ht="18" customHeight="1" x14ac:dyDescent="0.55000000000000004">
      <c r="A1024" s="167">
        <v>44848</v>
      </c>
      <c r="B1024" s="219">
        <v>70</v>
      </c>
      <c r="C1024" s="142">
        <f t="shared" ref="C1024" si="1940">+B1024+C1023</f>
        <v>24952</v>
      </c>
      <c r="D1024" s="261">
        <f t="shared" ref="D1024" si="1941">+C1024-F1024</f>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ref="Z1024" si="1942">+A1024</f>
        <v>44848</v>
      </c>
      <c r="AA1024" s="210">
        <f t="shared" ref="AA1024" si="1943">+AF1024+AL1024+AR1024</f>
        <v>7522777</v>
      </c>
      <c r="AB1024" s="210">
        <f t="shared" ref="AB1024" si="1944">+AH1024+AN1024+AT1024</f>
        <v>102347</v>
      </c>
      <c r="AC1024" s="211">
        <f t="shared" ref="AC1024" si="1945">+AJ1024+AP1024+AV1024</f>
        <v>22033</v>
      </c>
      <c r="AD1024" s="170">
        <f t="shared" ref="AD1024" si="1946">+AF1024-AF1023</f>
        <v>682</v>
      </c>
      <c r="AE1024" s="222">
        <f t="shared" ref="AE1024" si="1947">+AE1023+AD1024</f>
        <v>421809</v>
      </c>
      <c r="AF1024" s="143">
        <v>423014</v>
      </c>
      <c r="AG1024" s="171">
        <f t="shared" ref="AG1024" si="1948">+AH1024-AH1023</f>
        <v>243</v>
      </c>
      <c r="AH1024" s="143">
        <v>87818</v>
      </c>
      <c r="AI1024" s="171">
        <f t="shared" ref="AI1024" si="1949">+AJ1024-AJ1023</f>
        <v>7</v>
      </c>
      <c r="AJ1024" s="172">
        <v>10261</v>
      </c>
      <c r="AK1024" s="173">
        <f t="shared" ref="AK1024" si="1950">+AL1024-AL1023</f>
        <v>0</v>
      </c>
      <c r="AL1024" s="143">
        <v>793</v>
      </c>
      <c r="AM1024" s="173">
        <f t="shared" ref="AM1024" si="1951">+AN1024-AN1023</f>
        <v>0</v>
      </c>
      <c r="AN1024" s="143">
        <v>787</v>
      </c>
      <c r="AO1024" s="171">
        <f t="shared" ref="AO1024" si="1952">+AP1024-AP1023</f>
        <v>0</v>
      </c>
      <c r="AP1024" s="174">
        <v>6</v>
      </c>
      <c r="AQ1024" s="173">
        <f t="shared" ref="AQ1024" si="1953">+AR1024-AR1023</f>
        <v>48220</v>
      </c>
      <c r="AR1024" s="143">
        <v>7098970</v>
      </c>
      <c r="AS1024" s="171">
        <f t="shared" ref="AS1024" si="1954">+AT1024-AT1023</f>
        <v>0</v>
      </c>
      <c r="AT1024" s="143">
        <v>13742</v>
      </c>
      <c r="AU1024" s="171">
        <f t="shared" ref="AU1024" si="1955">+AV1024-AV1023</f>
        <v>80</v>
      </c>
      <c r="AV1024" s="175">
        <v>11766</v>
      </c>
      <c r="AW1024" s="217">
        <f t="shared" si="1649"/>
        <v>863</v>
      </c>
      <c r="AX1024" s="216">
        <f t="shared" ref="AX1024" si="1956">+A1024</f>
        <v>44848</v>
      </c>
      <c r="AY1024" s="5">
        <v>14</v>
      </c>
      <c r="AZ1024" s="217">
        <f t="shared" ref="AZ1024" si="1957">+AZ1023+AY1024</f>
        <v>2781</v>
      </c>
      <c r="BA1024" s="217">
        <f t="shared" si="1650"/>
        <v>462</v>
      </c>
      <c r="BB1024" s="119">
        <v>0</v>
      </c>
      <c r="BC1024" s="26">
        <f t="shared" ref="BC1024" si="1958">+BC1023+BB1024</f>
        <v>1672</v>
      </c>
      <c r="BD1024" s="217">
        <f t="shared" si="1651"/>
        <v>497</v>
      </c>
      <c r="BE1024" s="209">
        <f t="shared" ref="BE1024" si="1959">+Z1024</f>
        <v>44848</v>
      </c>
      <c r="BF1024" s="120">
        <f t="shared" ref="BF1024" si="1960">+B1024</f>
        <v>70</v>
      </c>
      <c r="BG1024" s="120">
        <f t="shared" ref="BG1024" si="1961">+BI1024</f>
        <v>24952</v>
      </c>
      <c r="BH1024" s="209">
        <f t="shared" ref="BH1024" si="1962">+A1024</f>
        <v>44848</v>
      </c>
      <c r="BI1024" s="120">
        <f t="shared" ref="BI1024" si="1963">+C1024</f>
        <v>24952</v>
      </c>
      <c r="BJ1024" s="1">
        <f t="shared" ref="BJ1024" si="1964">+BE1024</f>
        <v>44848</v>
      </c>
      <c r="BK1024">
        <f t="shared" ref="BK1024" si="1965">+BM1024-BL1024</f>
        <v>900</v>
      </c>
      <c r="BL1024">
        <f t="shared" ref="BL1024" si="1966">+M1024</f>
        <v>103</v>
      </c>
      <c r="BM1024">
        <f t="shared" ref="BM1024" si="1967">+L1024</f>
        <v>1003</v>
      </c>
      <c r="BN1024" s="1">
        <f t="shared" ref="BN1024" si="1968">+BJ1024</f>
        <v>44848</v>
      </c>
      <c r="BO1024">
        <f t="shared" ref="BO1024" si="1969">+BO1020+BM1024</f>
        <v>207208</v>
      </c>
      <c r="BP1024">
        <f t="shared" ref="BP1024" si="1970">+BP1020+BL1024</f>
        <v>11873</v>
      </c>
      <c r="BQ1024" s="167">
        <f t="shared" ref="BQ1024" si="1971">+A1024</f>
        <v>44848</v>
      </c>
      <c r="BR1024">
        <f t="shared" ref="BR1024" si="1972">+AF1024</f>
        <v>423014</v>
      </c>
      <c r="BS1024">
        <f t="shared" ref="BS1024" si="1973">+AH1024</f>
        <v>87818</v>
      </c>
      <c r="BT1024">
        <f t="shared" ref="BT1024" si="1974">+AJ1024</f>
        <v>10261</v>
      </c>
      <c r="BU1024">
        <v>15</v>
      </c>
      <c r="BV1024">
        <f t="shared" ref="BV1024" si="1975">+AD1024</f>
        <v>682</v>
      </c>
      <c r="BW1024">
        <f t="shared" ref="BW1024" si="1976">+BW1020+BV1024</f>
        <v>109747</v>
      </c>
      <c r="BX1024" s="167">
        <f t="shared" ref="BX1024" si="1977">+A1024</f>
        <v>44848</v>
      </c>
      <c r="BY1024">
        <f t="shared" ref="BY1024" si="1978">+AL1024</f>
        <v>793</v>
      </c>
      <c r="BZ1024">
        <f t="shared" ref="BZ1024" si="1979">+AN1024</f>
        <v>787</v>
      </c>
      <c r="CA1024">
        <f t="shared" ref="CA1024" si="1980">+AP1024</f>
        <v>6</v>
      </c>
      <c r="CB1024" s="167">
        <f t="shared" ref="CB1024" si="1981">+A1024</f>
        <v>44848</v>
      </c>
      <c r="CC1024">
        <f t="shared" ref="CC1024" si="1982">+AR1024</f>
        <v>7098970</v>
      </c>
      <c r="CD1024">
        <f t="shared" ref="CD1024" si="1983">+AT1024</f>
        <v>13742</v>
      </c>
      <c r="CE1024">
        <f t="shared" ref="CE1024" si="1984">+AV1024</f>
        <v>11766</v>
      </c>
      <c r="CF1024" s="167">
        <f t="shared" ref="CF1024" si="1985">+A1024</f>
        <v>44848</v>
      </c>
      <c r="CG1024">
        <f t="shared" ref="CG1024" si="1986">+AQ1024</f>
        <v>48220</v>
      </c>
      <c r="CH1024">
        <f t="shared" ref="CH1024" si="1987">+AU1024</f>
        <v>80</v>
      </c>
      <c r="CI1024" s="167">
        <f t="shared" ref="CI1024" si="1988">+A1024</f>
        <v>44848</v>
      </c>
      <c r="CJ1024">
        <f t="shared" ref="CJ1024" si="1989">+AD1024</f>
        <v>682</v>
      </c>
      <c r="CK1024">
        <f t="shared" ref="CK1024" si="1990">+AG1024</f>
        <v>243</v>
      </c>
      <c r="CL1024" s="167">
        <f t="shared" ref="CL1024" si="1991">+A1024</f>
        <v>44848</v>
      </c>
      <c r="CM1024">
        <f t="shared" ref="CM1024" si="1992">+AI1024</f>
        <v>7</v>
      </c>
      <c r="CN1024" s="1">
        <f t="shared" ref="CN1024" si="1993">+Z1024</f>
        <v>44848</v>
      </c>
      <c r="CO1024" s="253">
        <f t="shared" ref="CO1024" si="1994">+AD1024</f>
        <v>682</v>
      </c>
      <c r="CP1024" s="1">
        <f t="shared" ref="CP1024" si="1995">+Z1024</f>
        <v>44848</v>
      </c>
      <c r="CQ1024" s="254">
        <f t="shared" ref="CQ1024" si="1996">+AI1024</f>
        <v>7</v>
      </c>
      <c r="CR1024" s="167">
        <f t="shared" ref="CR1024" si="1997">+A1024</f>
        <v>44848</v>
      </c>
      <c r="CS1024">
        <f t="shared" ref="CS1024" si="1998">+AQ1024</f>
        <v>48220</v>
      </c>
      <c r="CT1024">
        <f t="shared" ref="CT1024" si="1999">+AU1024</f>
        <v>80</v>
      </c>
      <c r="CU1024">
        <f t="shared" ref="CU1024" si="2000">+AS1024</f>
        <v>0</v>
      </c>
    </row>
    <row r="1025" spans="1:99" ht="18" customHeight="1" x14ac:dyDescent="0.55000000000000004">
      <c r="A1025" s="167">
        <v>44849</v>
      </c>
      <c r="B1025" s="219">
        <v>70</v>
      </c>
      <c r="C1025" s="142">
        <f t="shared" ref="C1025" si="2001">+B1025+C1024</f>
        <v>25022</v>
      </c>
      <c r="D1025" s="261">
        <f t="shared" ref="D1025" si="2002">+C1025-F1025</f>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ref="Z1025" si="2003">+A1025</f>
        <v>44849</v>
      </c>
      <c r="AA1025" s="210">
        <f t="shared" ref="AA1025" si="2004">+AF1025+AL1025+AR1025</f>
        <v>7566966</v>
      </c>
      <c r="AB1025" s="210">
        <f t="shared" ref="AB1025" si="2005">+AH1025+AN1025+AT1025</f>
        <v>102581</v>
      </c>
      <c r="AC1025" s="211">
        <f t="shared" ref="AC1025" si="2006">+AJ1025+AP1025+AV1025</f>
        <v>22117</v>
      </c>
      <c r="AD1025" s="170">
        <f t="shared" ref="AD1025" si="2007">+AF1025-AF1024</f>
        <v>741</v>
      </c>
      <c r="AE1025" s="222">
        <f t="shared" ref="AE1025" si="2008">+AE1024+AD1025</f>
        <v>422550</v>
      </c>
      <c r="AF1025" s="143">
        <v>423755</v>
      </c>
      <c r="AG1025" s="171">
        <f t="shared" ref="AG1025" si="2009">+AH1025-AH1024</f>
        <v>234</v>
      </c>
      <c r="AH1025" s="143">
        <v>88052</v>
      </c>
      <c r="AI1025" s="171">
        <f t="shared" ref="AI1025" si="2010">+AJ1025-AJ1024</f>
        <v>7</v>
      </c>
      <c r="AJ1025" s="172">
        <v>10268</v>
      </c>
      <c r="AK1025" s="173">
        <f t="shared" ref="AK1025" si="2011">+AL1025-AL1024</f>
        <v>0</v>
      </c>
      <c r="AL1025" s="143">
        <v>793</v>
      </c>
      <c r="AM1025" s="173">
        <f t="shared" ref="AM1025" si="2012">+AN1025-AN1024</f>
        <v>0</v>
      </c>
      <c r="AN1025" s="143">
        <v>787</v>
      </c>
      <c r="AO1025" s="171">
        <f t="shared" ref="AO1025" si="2013">+AP1025-AP1024</f>
        <v>0</v>
      </c>
      <c r="AP1025" s="174">
        <v>6</v>
      </c>
      <c r="AQ1025" s="173">
        <f t="shared" ref="AQ1025" si="2014">+AR1025-AR1024</f>
        <v>43448</v>
      </c>
      <c r="AR1025" s="143">
        <v>7142418</v>
      </c>
      <c r="AS1025" s="171">
        <f t="shared" ref="AS1025" si="2015">+AT1025-AT1024</f>
        <v>0</v>
      </c>
      <c r="AT1025" s="143">
        <v>13742</v>
      </c>
      <c r="AU1025" s="171">
        <f t="shared" ref="AU1025" si="2016">+AV1025-AV1024</f>
        <v>77</v>
      </c>
      <c r="AV1025" s="175">
        <v>11843</v>
      </c>
      <c r="AW1025" s="217">
        <f t="shared" si="1649"/>
        <v>864</v>
      </c>
      <c r="AX1025" s="216">
        <f t="shared" ref="AX1025" si="2017">+A1025</f>
        <v>44849</v>
      </c>
      <c r="AY1025" s="5">
        <v>17</v>
      </c>
      <c r="AZ1025" s="217">
        <f t="shared" ref="AZ1025" si="2018">+AZ1024+AY1025</f>
        <v>2798</v>
      </c>
      <c r="BA1025" s="217">
        <f t="shared" si="1650"/>
        <v>463</v>
      </c>
      <c r="BB1025" s="119">
        <v>0</v>
      </c>
      <c r="BC1025" s="26">
        <f t="shared" ref="BC1025" si="2019">+BC1024+BB1025</f>
        <v>1672</v>
      </c>
      <c r="BD1025" s="217">
        <f t="shared" si="1651"/>
        <v>498</v>
      </c>
      <c r="BE1025" s="209">
        <f t="shared" ref="BE1025" si="2020">+Z1025</f>
        <v>44849</v>
      </c>
      <c r="BF1025" s="120">
        <f t="shared" ref="BF1025" si="2021">+B1025</f>
        <v>70</v>
      </c>
      <c r="BG1025" s="120">
        <f t="shared" ref="BG1025" si="2022">+BI1025</f>
        <v>25022</v>
      </c>
      <c r="BH1025" s="209">
        <f t="shared" ref="BH1025" si="2023">+A1025</f>
        <v>44849</v>
      </c>
      <c r="BI1025" s="120">
        <f t="shared" ref="BI1025" si="2024">+C1025</f>
        <v>25022</v>
      </c>
      <c r="BJ1025" s="1">
        <f t="shared" ref="BJ1025" si="2025">+BE1025</f>
        <v>44849</v>
      </c>
      <c r="BK1025">
        <f t="shared" ref="BK1025" si="2026">+BM1025-BL1025</f>
        <v>668</v>
      </c>
      <c r="BL1025">
        <f t="shared" ref="BL1025" si="2027">+M1025</f>
        <v>114</v>
      </c>
      <c r="BM1025">
        <f t="shared" ref="BM1025" si="2028">+L1025</f>
        <v>782</v>
      </c>
      <c r="BN1025" s="1">
        <f t="shared" ref="BN1025" si="2029">+BJ1025</f>
        <v>44849</v>
      </c>
      <c r="BO1025">
        <f t="shared" ref="BO1025" si="2030">+BO1021+BM1025</f>
        <v>210239</v>
      </c>
      <c r="BP1025">
        <f t="shared" ref="BP1025" si="2031">+BP1021+BL1025</f>
        <v>11970</v>
      </c>
      <c r="BQ1025" s="167">
        <f t="shared" ref="BQ1025" si="2032">+A1025</f>
        <v>44849</v>
      </c>
      <c r="BR1025">
        <f t="shared" ref="BR1025" si="2033">+AF1025</f>
        <v>423755</v>
      </c>
      <c r="BS1025">
        <f t="shared" ref="BS1025" si="2034">+AH1025</f>
        <v>88052</v>
      </c>
      <c r="BT1025">
        <f t="shared" ref="BT1025" si="2035">+AJ1025</f>
        <v>10268</v>
      </c>
      <c r="BU1025">
        <v>15</v>
      </c>
      <c r="BV1025">
        <f t="shared" ref="BV1025" si="2036">+AD1025</f>
        <v>741</v>
      </c>
      <c r="BW1025">
        <f t="shared" ref="BW1025" si="2037">+BW1021+BV1025</f>
        <v>98370</v>
      </c>
      <c r="BX1025" s="167">
        <f t="shared" ref="BX1025" si="2038">+A1025</f>
        <v>44849</v>
      </c>
      <c r="BY1025">
        <f t="shared" ref="BY1025" si="2039">+AL1025</f>
        <v>793</v>
      </c>
      <c r="BZ1025">
        <f t="shared" ref="BZ1025" si="2040">+AN1025</f>
        <v>787</v>
      </c>
      <c r="CA1025">
        <f t="shared" ref="CA1025" si="2041">+AP1025</f>
        <v>6</v>
      </c>
      <c r="CB1025" s="167">
        <f t="shared" ref="CB1025" si="2042">+A1025</f>
        <v>44849</v>
      </c>
      <c r="CC1025">
        <f t="shared" ref="CC1025" si="2043">+AR1025</f>
        <v>7142418</v>
      </c>
      <c r="CD1025">
        <f t="shared" ref="CD1025" si="2044">+AT1025</f>
        <v>13742</v>
      </c>
      <c r="CE1025">
        <f t="shared" ref="CE1025" si="2045">+AV1025</f>
        <v>11843</v>
      </c>
      <c r="CF1025" s="167">
        <f t="shared" ref="CF1025" si="2046">+A1025</f>
        <v>44849</v>
      </c>
      <c r="CG1025">
        <f t="shared" ref="CG1025" si="2047">+AQ1025</f>
        <v>43448</v>
      </c>
      <c r="CH1025">
        <f t="shared" ref="CH1025" si="2048">+AU1025</f>
        <v>77</v>
      </c>
      <c r="CI1025" s="167">
        <f t="shared" ref="CI1025" si="2049">+A1025</f>
        <v>44849</v>
      </c>
      <c r="CJ1025">
        <f t="shared" ref="CJ1025" si="2050">+AD1025</f>
        <v>741</v>
      </c>
      <c r="CK1025">
        <f t="shared" ref="CK1025" si="2051">+AG1025</f>
        <v>234</v>
      </c>
      <c r="CL1025" s="167">
        <f t="shared" ref="CL1025" si="2052">+A1025</f>
        <v>44849</v>
      </c>
      <c r="CM1025">
        <f t="shared" ref="CM1025" si="2053">+AI1025</f>
        <v>7</v>
      </c>
      <c r="CN1025" s="1">
        <f t="shared" ref="CN1025" si="2054">+Z1025</f>
        <v>44849</v>
      </c>
      <c r="CO1025" s="253">
        <f t="shared" ref="CO1025" si="2055">+AD1025</f>
        <v>741</v>
      </c>
      <c r="CP1025" s="1">
        <f t="shared" ref="CP1025" si="2056">+Z1025</f>
        <v>44849</v>
      </c>
      <c r="CQ1025" s="254">
        <f t="shared" ref="CQ1025" si="2057">+AI1025</f>
        <v>7</v>
      </c>
      <c r="CR1025" s="167">
        <f t="shared" ref="CR1025" si="2058">+A1025</f>
        <v>44849</v>
      </c>
      <c r="CS1025">
        <f t="shared" ref="CS1025" si="2059">+AQ1025</f>
        <v>43448</v>
      </c>
      <c r="CT1025">
        <f t="shared" ref="CT1025" si="2060">+AU1025</f>
        <v>77</v>
      </c>
      <c r="CU1025">
        <f t="shared" ref="CU1025" si="2061">+AS1025</f>
        <v>0</v>
      </c>
    </row>
    <row r="1026" spans="1:99" ht="18" customHeight="1" x14ac:dyDescent="0.55000000000000004">
      <c r="A1026" s="167">
        <v>44850</v>
      </c>
      <c r="B1026" s="219">
        <v>63</v>
      </c>
      <c r="C1026" s="142">
        <f t="shared" ref="C1026" si="2062">+B1026+C1025</f>
        <v>25085</v>
      </c>
      <c r="D1026" s="261">
        <f t="shared" ref="D1026" si="2063">+C1026-F1026</f>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29" si="2064">+Y1025+1</f>
        <v>838</v>
      </c>
      <c r="Z1026" s="74">
        <f t="shared" ref="Z1026" si="2065">+A1026</f>
        <v>44850</v>
      </c>
      <c r="AA1026" s="210">
        <f t="shared" ref="AA1026" si="2066">+AF1026+AL1026+AR1026</f>
        <v>7609251</v>
      </c>
      <c r="AB1026" s="210">
        <f t="shared" ref="AB1026" si="2067">+AH1026+AN1026+AT1026</f>
        <v>102782</v>
      </c>
      <c r="AC1026" s="211">
        <f t="shared" ref="AC1026" si="2068">+AJ1026+AP1026+AV1026</f>
        <v>22187</v>
      </c>
      <c r="AD1026" s="170">
        <f t="shared" ref="AD1026" si="2069">+AF1026-AF1025</f>
        <v>791</v>
      </c>
      <c r="AE1026" s="222">
        <f t="shared" ref="AE1026" si="2070">+AE1025+AD1026</f>
        <v>423341</v>
      </c>
      <c r="AF1026" s="143">
        <v>424546</v>
      </c>
      <c r="AG1026" s="171">
        <f t="shared" ref="AG1026" si="2071">+AH1026-AH1025</f>
        <v>201</v>
      </c>
      <c r="AH1026" s="143">
        <v>88253</v>
      </c>
      <c r="AI1026" s="171">
        <f t="shared" ref="AI1026" si="2072">+AJ1026-AJ1025</f>
        <v>5</v>
      </c>
      <c r="AJ1026" s="172">
        <v>10273</v>
      </c>
      <c r="AK1026" s="173">
        <f t="shared" ref="AK1026" si="2073">+AL1026-AL1025</f>
        <v>0</v>
      </c>
      <c r="AL1026" s="143">
        <v>793</v>
      </c>
      <c r="AM1026" s="173">
        <f t="shared" ref="AM1026" si="2074">+AN1026-AN1025</f>
        <v>0</v>
      </c>
      <c r="AN1026" s="143">
        <v>787</v>
      </c>
      <c r="AO1026" s="171">
        <f t="shared" ref="AO1026" si="2075">+AP1026-AP1025</f>
        <v>0</v>
      </c>
      <c r="AP1026" s="174">
        <v>6</v>
      </c>
      <c r="AQ1026" s="173">
        <f t="shared" ref="AQ1026" si="2076">+AR1026-AR1025</f>
        <v>41494</v>
      </c>
      <c r="AR1026" s="143">
        <v>7183912</v>
      </c>
      <c r="AS1026" s="171">
        <f t="shared" ref="AS1026" si="2077">+AT1026-AT1025</f>
        <v>0</v>
      </c>
      <c r="AT1026" s="143">
        <v>13742</v>
      </c>
      <c r="AU1026" s="171">
        <f t="shared" ref="AU1026" si="2078">+AV1026-AV1025</f>
        <v>65</v>
      </c>
      <c r="AV1026" s="175">
        <v>11908</v>
      </c>
      <c r="AW1026" s="217">
        <f t="shared" si="1649"/>
        <v>865</v>
      </c>
      <c r="AX1026" s="216">
        <f t="shared" ref="AX1026" si="2079">+A1026</f>
        <v>44850</v>
      </c>
      <c r="AY1026" s="5">
        <v>13</v>
      </c>
      <c r="AZ1026" s="217">
        <f t="shared" ref="AZ1026" si="2080">+AZ1025+AY1026</f>
        <v>2811</v>
      </c>
      <c r="BA1026" s="217">
        <f t="shared" si="1650"/>
        <v>464</v>
      </c>
      <c r="BB1026" s="119">
        <v>0</v>
      </c>
      <c r="BC1026" s="26">
        <f t="shared" ref="BC1026" si="2081">+BC1025+BB1026</f>
        <v>1672</v>
      </c>
      <c r="BD1026" s="217">
        <f t="shared" si="1651"/>
        <v>499</v>
      </c>
      <c r="BE1026" s="209">
        <f t="shared" ref="BE1026" si="2082">+Z1026</f>
        <v>44850</v>
      </c>
      <c r="BF1026" s="120">
        <f t="shared" ref="BF1026" si="2083">+B1026</f>
        <v>63</v>
      </c>
      <c r="BG1026" s="120">
        <f t="shared" ref="BG1026" si="2084">+BI1026</f>
        <v>25085</v>
      </c>
      <c r="BH1026" s="209">
        <f t="shared" ref="BH1026" si="2085">+A1026</f>
        <v>44850</v>
      </c>
      <c r="BI1026" s="120">
        <f t="shared" ref="BI1026" si="2086">+C1026</f>
        <v>25085</v>
      </c>
      <c r="BJ1026" s="1">
        <f t="shared" ref="BJ1026" si="2087">+BE1026</f>
        <v>44850</v>
      </c>
      <c r="BK1026">
        <f t="shared" ref="BK1026" si="2088">+BM1026-BL1026</f>
        <v>534</v>
      </c>
      <c r="BL1026">
        <f t="shared" ref="BL1026" si="2089">+M1026</f>
        <v>142</v>
      </c>
      <c r="BM1026">
        <f t="shared" ref="BM1026" si="2090">+L1026</f>
        <v>676</v>
      </c>
      <c r="BN1026" s="1">
        <f t="shared" ref="BN1026" si="2091">+BJ1026</f>
        <v>44850</v>
      </c>
      <c r="BO1026">
        <f t="shared" ref="BO1026" si="2092">+BO1022+BM1026</f>
        <v>202399</v>
      </c>
      <c r="BP1026">
        <f t="shared" ref="BP1026" si="2093">+BP1022+BL1026</f>
        <v>12166</v>
      </c>
      <c r="BQ1026" s="167">
        <f t="shared" ref="BQ1026" si="2094">+A1026</f>
        <v>44850</v>
      </c>
      <c r="BR1026">
        <f t="shared" ref="BR1026" si="2095">+AF1026</f>
        <v>424546</v>
      </c>
      <c r="BS1026">
        <f t="shared" ref="BS1026" si="2096">+AH1026</f>
        <v>88253</v>
      </c>
      <c r="BT1026">
        <f t="shared" ref="BT1026" si="2097">+AJ1026</f>
        <v>10273</v>
      </c>
      <c r="BU1026">
        <v>15</v>
      </c>
      <c r="BV1026">
        <f t="shared" ref="BV1026" si="2098">+AD1026</f>
        <v>791</v>
      </c>
      <c r="BW1026">
        <f t="shared" ref="BW1026" si="2099">+BW1022+BV1026</f>
        <v>110999</v>
      </c>
      <c r="BX1026" s="167">
        <f t="shared" ref="BX1026" si="2100">+A1026</f>
        <v>44850</v>
      </c>
      <c r="BY1026">
        <f t="shared" ref="BY1026" si="2101">+AL1026</f>
        <v>793</v>
      </c>
      <c r="BZ1026">
        <f t="shared" ref="BZ1026" si="2102">+AN1026</f>
        <v>787</v>
      </c>
      <c r="CA1026">
        <f t="shared" ref="CA1026" si="2103">+AP1026</f>
        <v>6</v>
      </c>
      <c r="CB1026" s="167">
        <f t="shared" ref="CB1026" si="2104">+A1026</f>
        <v>44850</v>
      </c>
      <c r="CC1026">
        <f t="shared" ref="CC1026" si="2105">+AR1026</f>
        <v>7183912</v>
      </c>
      <c r="CD1026">
        <f t="shared" ref="CD1026" si="2106">+AT1026</f>
        <v>13742</v>
      </c>
      <c r="CE1026">
        <f t="shared" ref="CE1026" si="2107">+AV1026</f>
        <v>11908</v>
      </c>
      <c r="CF1026" s="167">
        <f t="shared" ref="CF1026" si="2108">+A1026</f>
        <v>44850</v>
      </c>
      <c r="CG1026">
        <f t="shared" ref="CG1026" si="2109">+AQ1026</f>
        <v>41494</v>
      </c>
      <c r="CH1026">
        <f t="shared" ref="CH1026" si="2110">+AU1026</f>
        <v>65</v>
      </c>
      <c r="CI1026" s="167">
        <f t="shared" ref="CI1026" si="2111">+A1026</f>
        <v>44850</v>
      </c>
      <c r="CJ1026">
        <f t="shared" ref="CJ1026" si="2112">+AD1026</f>
        <v>791</v>
      </c>
      <c r="CK1026">
        <f t="shared" ref="CK1026" si="2113">+AG1026</f>
        <v>201</v>
      </c>
      <c r="CL1026" s="167">
        <f t="shared" ref="CL1026" si="2114">+A1026</f>
        <v>44850</v>
      </c>
      <c r="CM1026">
        <f t="shared" ref="CM1026" si="2115">+AI1026</f>
        <v>5</v>
      </c>
      <c r="CN1026" s="1">
        <f t="shared" ref="CN1026" si="2116">+Z1026</f>
        <v>44850</v>
      </c>
      <c r="CO1026" s="253">
        <f t="shared" ref="CO1026" si="2117">+AD1026</f>
        <v>791</v>
      </c>
      <c r="CP1026" s="1">
        <f t="shared" ref="CP1026" si="2118">+Z1026</f>
        <v>44850</v>
      </c>
      <c r="CQ1026" s="254">
        <f t="shared" ref="CQ1026" si="2119">+AI1026</f>
        <v>5</v>
      </c>
      <c r="CR1026" s="167">
        <f t="shared" ref="CR1026" si="2120">+A1026</f>
        <v>44850</v>
      </c>
      <c r="CS1026">
        <f t="shared" ref="CS1026" si="2121">+AQ1026</f>
        <v>41494</v>
      </c>
      <c r="CT1026">
        <f t="shared" ref="CT1026" si="2122">+AU1026</f>
        <v>65</v>
      </c>
      <c r="CU1026">
        <f t="shared" ref="CU1026" si="2123">+AS1026</f>
        <v>0</v>
      </c>
    </row>
    <row r="1027" spans="1:99" ht="18" customHeight="1" x14ac:dyDescent="0.55000000000000004">
      <c r="A1027" s="167">
        <v>44851</v>
      </c>
      <c r="B1027" s="219">
        <v>42</v>
      </c>
      <c r="C1027" s="142">
        <f t="shared" ref="C1027" si="2124">+B1027+C1026</f>
        <v>25127</v>
      </c>
      <c r="D1027" s="261">
        <f t="shared" ref="D1027" si="2125">+C1027-F1027</f>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2064"/>
        <v>839</v>
      </c>
      <c r="Z1027" s="74">
        <f t="shared" ref="Z1027" si="2126">+A1027</f>
        <v>44851</v>
      </c>
      <c r="AA1027" s="210">
        <f t="shared" ref="AA1027" si="2127">+AF1027+AL1027+AR1027</f>
        <v>7638791</v>
      </c>
      <c r="AB1027" s="210">
        <f t="shared" ref="AB1027" si="2128">+AH1027+AN1027+AT1027</f>
        <v>102948</v>
      </c>
      <c r="AC1027" s="211">
        <f t="shared" ref="AC1027" si="2129">+AJ1027+AP1027+AV1027</f>
        <v>22245</v>
      </c>
      <c r="AD1027" s="170">
        <f t="shared" ref="AD1027" si="2130">+AF1027-AF1026</f>
        <v>714</v>
      </c>
      <c r="AE1027" s="222">
        <f t="shared" ref="AE1027" si="2131">+AE1026+AD1027</f>
        <v>424055</v>
      </c>
      <c r="AF1027" s="143">
        <v>425260</v>
      </c>
      <c r="AG1027" s="171">
        <f t="shared" ref="AG1027" si="2132">+AH1027-AH1026</f>
        <v>166</v>
      </c>
      <c r="AH1027" s="143">
        <v>88419</v>
      </c>
      <c r="AI1027" s="171">
        <f t="shared" ref="AI1027" si="2133">+AJ1027-AJ1026</f>
        <v>5</v>
      </c>
      <c r="AJ1027" s="172">
        <v>10278</v>
      </c>
      <c r="AK1027" s="173">
        <f t="shared" ref="AK1027" si="2134">+AL1027-AL1026</f>
        <v>0</v>
      </c>
      <c r="AL1027" s="143">
        <v>793</v>
      </c>
      <c r="AM1027" s="173">
        <f t="shared" ref="AM1027" si="2135">+AN1027-AN1026</f>
        <v>0</v>
      </c>
      <c r="AN1027" s="143">
        <v>787</v>
      </c>
      <c r="AO1027" s="171">
        <f t="shared" ref="AO1027" si="2136">+AP1027-AP1026</f>
        <v>0</v>
      </c>
      <c r="AP1027" s="174">
        <v>6</v>
      </c>
      <c r="AQ1027" s="173">
        <f t="shared" ref="AQ1027" si="2137">+AR1027-AR1026</f>
        <v>28826</v>
      </c>
      <c r="AR1027" s="143">
        <v>7212738</v>
      </c>
      <c r="AS1027" s="171">
        <f t="shared" ref="AS1027" si="2138">+AT1027-AT1026</f>
        <v>0</v>
      </c>
      <c r="AT1027" s="143">
        <v>13742</v>
      </c>
      <c r="AU1027" s="171">
        <f t="shared" ref="AU1027" si="2139">+AV1027-AV1026</f>
        <v>53</v>
      </c>
      <c r="AV1027" s="175">
        <v>11961</v>
      </c>
      <c r="AW1027" s="217">
        <f t="shared" si="1649"/>
        <v>866</v>
      </c>
      <c r="AX1027" s="216">
        <f t="shared" ref="AX1027" si="2140">+A1027</f>
        <v>44851</v>
      </c>
      <c r="AY1027" s="5">
        <v>14</v>
      </c>
      <c r="AZ1027" s="217">
        <f t="shared" ref="AZ1027" si="2141">+AZ1026+AY1027</f>
        <v>2825</v>
      </c>
      <c r="BA1027" s="217">
        <f t="shared" si="1650"/>
        <v>462</v>
      </c>
      <c r="BB1027" s="119">
        <v>0</v>
      </c>
      <c r="BC1027" s="26">
        <f t="shared" ref="BC1027" si="2142">+BC1026+BB1027</f>
        <v>1672</v>
      </c>
      <c r="BD1027" s="217">
        <f t="shared" si="1651"/>
        <v>497</v>
      </c>
      <c r="BE1027" s="209">
        <f t="shared" ref="BE1027" si="2143">+Z1027</f>
        <v>44851</v>
      </c>
      <c r="BF1027" s="120">
        <f t="shared" ref="BF1027" si="2144">+B1027</f>
        <v>42</v>
      </c>
      <c r="BG1027" s="120">
        <f t="shared" ref="BG1027" si="2145">+BI1027</f>
        <v>25127</v>
      </c>
      <c r="BH1027" s="209">
        <f t="shared" ref="BH1027" si="2146">+A1027</f>
        <v>44851</v>
      </c>
      <c r="BI1027" s="120">
        <f t="shared" ref="BI1027" si="2147">+C1027</f>
        <v>25127</v>
      </c>
      <c r="BJ1027" s="1">
        <f t="shared" ref="BJ1027" si="2148">+BE1027</f>
        <v>44851</v>
      </c>
      <c r="BK1027">
        <f t="shared" ref="BK1027" si="2149">+BM1027-BL1027</f>
        <v>587</v>
      </c>
      <c r="BL1027">
        <f t="shared" ref="BL1027" si="2150">+M1027</f>
        <v>114</v>
      </c>
      <c r="BM1027">
        <f t="shared" ref="BM1027" si="2151">+L1027</f>
        <v>701</v>
      </c>
      <c r="BN1027" s="1">
        <f t="shared" ref="BN1027" si="2152">+BJ1027</f>
        <v>44851</v>
      </c>
      <c r="BO1027">
        <f t="shared" ref="BO1027" si="2153">+BO1023+BM1027</f>
        <v>205050</v>
      </c>
      <c r="BP1027">
        <f t="shared" ref="BP1027" si="2154">+BP1023+BL1027</f>
        <v>12111</v>
      </c>
      <c r="BQ1027" s="167">
        <f t="shared" ref="BQ1027" si="2155">+A1027</f>
        <v>44851</v>
      </c>
      <c r="BR1027">
        <f t="shared" ref="BR1027" si="2156">+AF1027</f>
        <v>425260</v>
      </c>
      <c r="BS1027">
        <f t="shared" ref="BS1027" si="2157">+AH1027</f>
        <v>88419</v>
      </c>
      <c r="BT1027">
        <f t="shared" ref="BT1027" si="2158">+AJ1027</f>
        <v>10278</v>
      </c>
      <c r="BU1027">
        <v>15</v>
      </c>
      <c r="BV1027">
        <f t="shared" ref="BV1027" si="2159">+AD1027</f>
        <v>714</v>
      </c>
      <c r="BW1027">
        <f t="shared" ref="BW1027" si="2160">+BW1023+BV1027</f>
        <v>97396</v>
      </c>
      <c r="BX1027" s="167">
        <f t="shared" ref="BX1027" si="2161">+A1027</f>
        <v>44851</v>
      </c>
      <c r="BY1027">
        <f t="shared" ref="BY1027" si="2162">+AL1027</f>
        <v>793</v>
      </c>
      <c r="BZ1027">
        <f t="shared" ref="BZ1027" si="2163">+AN1027</f>
        <v>787</v>
      </c>
      <c r="CA1027">
        <f t="shared" ref="CA1027" si="2164">+AP1027</f>
        <v>6</v>
      </c>
      <c r="CB1027" s="167">
        <f t="shared" ref="CB1027" si="2165">+A1027</f>
        <v>44851</v>
      </c>
      <c r="CC1027">
        <f t="shared" ref="CC1027" si="2166">+AR1027</f>
        <v>7212738</v>
      </c>
      <c r="CD1027">
        <f t="shared" ref="CD1027" si="2167">+AT1027</f>
        <v>13742</v>
      </c>
      <c r="CE1027">
        <f t="shared" ref="CE1027" si="2168">+AV1027</f>
        <v>11961</v>
      </c>
      <c r="CF1027" s="167">
        <f t="shared" ref="CF1027" si="2169">+A1027</f>
        <v>44851</v>
      </c>
      <c r="CG1027">
        <f t="shared" ref="CG1027" si="2170">+AQ1027</f>
        <v>28826</v>
      </c>
      <c r="CH1027">
        <f t="shared" ref="CH1027" si="2171">+AU1027</f>
        <v>53</v>
      </c>
      <c r="CI1027" s="167">
        <f t="shared" ref="CI1027" si="2172">+A1027</f>
        <v>44851</v>
      </c>
      <c r="CJ1027">
        <f t="shared" ref="CJ1027" si="2173">+AD1027</f>
        <v>714</v>
      </c>
      <c r="CK1027">
        <f t="shared" ref="CK1027" si="2174">+AG1027</f>
        <v>166</v>
      </c>
      <c r="CL1027" s="167">
        <f t="shared" ref="CL1027" si="2175">+A1027</f>
        <v>44851</v>
      </c>
      <c r="CM1027">
        <f t="shared" ref="CM1027" si="2176">+AI1027</f>
        <v>5</v>
      </c>
      <c r="CN1027" s="1">
        <f t="shared" ref="CN1027" si="2177">+Z1027</f>
        <v>44851</v>
      </c>
      <c r="CO1027" s="253">
        <f t="shared" ref="CO1027" si="2178">+AD1027</f>
        <v>714</v>
      </c>
      <c r="CP1027" s="1">
        <f t="shared" ref="CP1027" si="2179">+Z1027</f>
        <v>44851</v>
      </c>
      <c r="CQ1027" s="254">
        <f t="shared" ref="CQ1027" si="2180">+AI1027</f>
        <v>5</v>
      </c>
      <c r="CR1027" s="167">
        <f t="shared" ref="CR1027" si="2181">+A1027</f>
        <v>44851</v>
      </c>
      <c r="CS1027">
        <f t="shared" ref="CS1027" si="2182">+AQ1027</f>
        <v>28826</v>
      </c>
      <c r="CT1027">
        <f t="shared" ref="CT1027" si="2183">+AU1027</f>
        <v>53</v>
      </c>
      <c r="CU1027">
        <f t="shared" ref="CU1027" si="2184">+AS1027</f>
        <v>0</v>
      </c>
    </row>
    <row r="1028" spans="1:99" ht="18" customHeight="1" x14ac:dyDescent="0.55000000000000004">
      <c r="A1028" s="167">
        <v>44852</v>
      </c>
      <c r="B1028" s="219">
        <v>43</v>
      </c>
      <c r="C1028" s="142">
        <f t="shared" ref="C1028" si="2185">+B1028+C1027</f>
        <v>25170</v>
      </c>
      <c r="D1028" s="261">
        <f t="shared" ref="D1028" si="2186">+C1028-F1028</f>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2064"/>
        <v>840</v>
      </c>
      <c r="Z1028" s="74">
        <f t="shared" ref="Z1028" si="2187">+A1028</f>
        <v>44852</v>
      </c>
      <c r="AA1028" s="210">
        <f t="shared" ref="AA1028" si="2188">+AF1028+AL1028+AR1028</f>
        <v>7684298</v>
      </c>
      <c r="AB1028" s="210">
        <f t="shared" ref="AB1028" si="2189">+AH1028+AN1028+AT1028</f>
        <v>103115</v>
      </c>
      <c r="AC1028" s="211">
        <f t="shared" ref="AC1028" si="2190">+AJ1028+AP1028+AV1028</f>
        <v>22285</v>
      </c>
      <c r="AD1028" s="170">
        <f t="shared" ref="AD1028" si="2191">+AF1028-AF1027</f>
        <v>653</v>
      </c>
      <c r="AE1028" s="222">
        <f t="shared" ref="AE1028" si="2192">+AE1027+AD1028</f>
        <v>424708</v>
      </c>
      <c r="AF1028" s="143">
        <v>425913</v>
      </c>
      <c r="AG1028" s="171">
        <f t="shared" ref="AG1028" si="2193">+AH1028-AH1027</f>
        <v>167</v>
      </c>
      <c r="AH1028" s="143">
        <v>88586</v>
      </c>
      <c r="AI1028" s="171">
        <f t="shared" ref="AI1028" si="2194">+AJ1028-AJ1027</f>
        <v>7</v>
      </c>
      <c r="AJ1028" s="172">
        <v>10285</v>
      </c>
      <c r="AK1028" s="173">
        <f t="shared" ref="AK1028" si="2195">+AL1028-AL1027</f>
        <v>0</v>
      </c>
      <c r="AL1028" s="143">
        <v>793</v>
      </c>
      <c r="AM1028" s="173">
        <f t="shared" ref="AM1028" si="2196">+AN1028-AN1027</f>
        <v>0</v>
      </c>
      <c r="AN1028" s="143">
        <v>787</v>
      </c>
      <c r="AO1028" s="171">
        <f t="shared" ref="AO1028" si="2197">+AP1028-AP1027</f>
        <v>0</v>
      </c>
      <c r="AP1028" s="174">
        <v>6</v>
      </c>
      <c r="AQ1028" s="173">
        <f t="shared" ref="AQ1028" si="2198">+AR1028-AR1027</f>
        <v>44854</v>
      </c>
      <c r="AR1028" s="143">
        <v>7257592</v>
      </c>
      <c r="AS1028" s="171">
        <f t="shared" ref="AS1028" si="2199">+AT1028-AT1027</f>
        <v>0</v>
      </c>
      <c r="AT1028" s="143">
        <v>13742</v>
      </c>
      <c r="AU1028" s="171">
        <f t="shared" ref="AU1028" si="2200">+AV1028-AV1027</f>
        <v>33</v>
      </c>
      <c r="AV1028" s="175">
        <v>11994</v>
      </c>
      <c r="AW1028" s="217">
        <f t="shared" si="1649"/>
        <v>867</v>
      </c>
      <c r="AX1028" s="216">
        <f t="shared" ref="AX1028" si="2201">+A1028</f>
        <v>44852</v>
      </c>
      <c r="AY1028" s="5">
        <v>34</v>
      </c>
      <c r="AZ1028" s="217">
        <f t="shared" ref="AZ1028" si="2202">+AZ1027+AY1028</f>
        <v>2859</v>
      </c>
      <c r="BA1028" s="217">
        <f t="shared" si="1650"/>
        <v>463</v>
      </c>
      <c r="BB1028" s="119">
        <v>0</v>
      </c>
      <c r="BC1028" s="26">
        <f t="shared" ref="BC1028" si="2203">+BC1027+BB1028</f>
        <v>1672</v>
      </c>
      <c r="BD1028" s="217">
        <f t="shared" si="1651"/>
        <v>498</v>
      </c>
      <c r="BE1028" s="209">
        <f t="shared" ref="BE1028" si="2204">+Z1028</f>
        <v>44852</v>
      </c>
      <c r="BF1028" s="120">
        <f t="shared" ref="BF1028" si="2205">+B1028</f>
        <v>43</v>
      </c>
      <c r="BG1028" s="120">
        <f t="shared" ref="BG1028" si="2206">+BI1028</f>
        <v>25170</v>
      </c>
      <c r="BH1028" s="209">
        <f t="shared" ref="BH1028" si="2207">+A1028</f>
        <v>44852</v>
      </c>
      <c r="BI1028" s="120">
        <f t="shared" ref="BI1028" si="2208">+C1028</f>
        <v>25170</v>
      </c>
      <c r="BJ1028" s="1">
        <f t="shared" ref="BJ1028" si="2209">+BE1028</f>
        <v>44852</v>
      </c>
      <c r="BK1028">
        <f t="shared" ref="BK1028" si="2210">+BM1028-BL1028</f>
        <v>630</v>
      </c>
      <c r="BL1028">
        <f t="shared" ref="BL1028" si="2211">+M1028</f>
        <v>119</v>
      </c>
      <c r="BM1028">
        <f t="shared" ref="BM1028" si="2212">+L1028</f>
        <v>749</v>
      </c>
      <c r="BN1028" s="1">
        <f t="shared" ref="BN1028" si="2213">+BJ1028</f>
        <v>44852</v>
      </c>
      <c r="BO1028">
        <f t="shared" ref="BO1028" si="2214">+BO1024+BM1028</f>
        <v>207957</v>
      </c>
      <c r="BP1028">
        <f t="shared" ref="BP1028" si="2215">+BP1024+BL1028</f>
        <v>11992</v>
      </c>
      <c r="BQ1028" s="167">
        <f t="shared" ref="BQ1028" si="2216">+A1028</f>
        <v>44852</v>
      </c>
      <c r="BR1028">
        <f t="shared" ref="BR1028:BR1029" si="2217">+AF1028</f>
        <v>425913</v>
      </c>
      <c r="BS1028">
        <f t="shared" ref="BS1028:BS1029" si="2218">+AH1028</f>
        <v>88586</v>
      </c>
      <c r="BT1028">
        <f t="shared" ref="BT1028:BT1029" si="2219">+AJ1028</f>
        <v>10285</v>
      </c>
      <c r="BU1028">
        <v>15</v>
      </c>
      <c r="BV1028">
        <f t="shared" ref="BV1028" si="2220">+AD1028</f>
        <v>653</v>
      </c>
      <c r="BW1028">
        <f t="shared" ref="BW1028" si="2221">+BW1024+BV1028</f>
        <v>110400</v>
      </c>
      <c r="BX1028" s="167">
        <f t="shared" ref="BX1028" si="2222">+A1028</f>
        <v>44852</v>
      </c>
      <c r="BY1028">
        <f t="shared" ref="BY1028" si="2223">+AL1028</f>
        <v>793</v>
      </c>
      <c r="BZ1028">
        <f t="shared" ref="BZ1028" si="2224">+AN1028</f>
        <v>787</v>
      </c>
      <c r="CA1028">
        <f t="shared" ref="CA1028" si="2225">+AP1028</f>
        <v>6</v>
      </c>
      <c r="CB1028" s="167">
        <f t="shared" ref="CB1028" si="2226">+A1028</f>
        <v>44852</v>
      </c>
      <c r="CC1028">
        <f t="shared" ref="CC1028:CC1029" si="2227">+AR1028</f>
        <v>7257592</v>
      </c>
      <c r="CD1028">
        <f t="shared" ref="CD1028" si="2228">+AT1028</f>
        <v>13742</v>
      </c>
      <c r="CE1028">
        <f t="shared" ref="CE1028:CE1029" si="2229">+AV1028</f>
        <v>11994</v>
      </c>
      <c r="CF1028" s="167">
        <f t="shared" ref="CF1028" si="2230">+A1028</f>
        <v>44852</v>
      </c>
      <c r="CG1028">
        <f t="shared" ref="CG1028" si="2231">+AQ1028</f>
        <v>44854</v>
      </c>
      <c r="CH1028">
        <f t="shared" ref="CH1028" si="2232">+AU1028</f>
        <v>33</v>
      </c>
      <c r="CI1028" s="167">
        <f t="shared" ref="CI1028" si="2233">+A1028</f>
        <v>44852</v>
      </c>
      <c r="CJ1028">
        <f t="shared" ref="CJ1028" si="2234">+AD1028</f>
        <v>653</v>
      </c>
      <c r="CK1028">
        <f t="shared" ref="CK1028" si="2235">+AG1028</f>
        <v>167</v>
      </c>
      <c r="CL1028" s="167">
        <f t="shared" ref="CL1028" si="2236">+A1028</f>
        <v>44852</v>
      </c>
      <c r="CM1028">
        <f t="shared" ref="CM1028" si="2237">+AI1028</f>
        <v>7</v>
      </c>
      <c r="CN1028" s="1">
        <f t="shared" ref="CN1028" si="2238">+Z1028</f>
        <v>44852</v>
      </c>
      <c r="CO1028" s="253">
        <f t="shared" ref="CO1028" si="2239">+AD1028</f>
        <v>653</v>
      </c>
      <c r="CP1028" s="1">
        <f t="shared" ref="CP1028" si="2240">+Z1028</f>
        <v>44852</v>
      </c>
      <c r="CQ1028" s="254">
        <f t="shared" ref="CQ1028" si="2241">+AI1028</f>
        <v>7</v>
      </c>
      <c r="CR1028" s="167">
        <f t="shared" ref="CR1028" si="2242">+A1028</f>
        <v>44852</v>
      </c>
      <c r="CS1028">
        <f t="shared" ref="CS1028" si="2243">+AQ1028</f>
        <v>44854</v>
      </c>
      <c r="CT1028">
        <f t="shared" ref="CT1028" si="2244">+AU1028</f>
        <v>33</v>
      </c>
      <c r="CU1028">
        <f t="shared" ref="CU1028" si="2245">+AS1028</f>
        <v>0</v>
      </c>
    </row>
    <row r="1029" spans="1:99" ht="18" customHeight="1" x14ac:dyDescent="0.55000000000000004">
      <c r="A1029" s="167">
        <v>44853</v>
      </c>
      <c r="B1029" s="219">
        <v>47</v>
      </c>
      <c r="C1029" s="142">
        <f t="shared" ref="C1029" si="2246">+B1029+C1028</f>
        <v>25217</v>
      </c>
      <c r="D1029" s="261">
        <f t="shared" ref="D1029" si="2247">+C1029-F1029</f>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2064"/>
        <v>841</v>
      </c>
      <c r="Z1029" s="74">
        <f t="shared" ref="Z1029" si="2248">+A1029</f>
        <v>44853</v>
      </c>
      <c r="AA1029" s="210">
        <f t="shared" ref="AA1029" si="2249">+AF1029+AL1029+AR1029</f>
        <v>7729546</v>
      </c>
      <c r="AB1029" s="210">
        <f t="shared" ref="AB1029" si="2250">+AH1029+AN1029+AT1029</f>
        <v>103382</v>
      </c>
      <c r="AC1029" s="211">
        <f t="shared" ref="AC1029" si="2251">+AJ1029+AP1029+AV1029</f>
        <v>22339</v>
      </c>
      <c r="AD1029" s="170">
        <f t="shared" ref="AD1029" si="2252">+AF1029-AF1028</f>
        <v>652</v>
      </c>
      <c r="AE1029" s="222">
        <f t="shared" ref="AE1029" si="2253">+AE1028+AD1029</f>
        <v>425360</v>
      </c>
      <c r="AF1029" s="143">
        <v>426565</v>
      </c>
      <c r="AG1029" s="171">
        <f t="shared" ref="AG1029" si="2254">+AH1029-AH1028</f>
        <v>267</v>
      </c>
      <c r="AH1029" s="143">
        <v>88853</v>
      </c>
      <c r="AI1029" s="171">
        <f t="shared" ref="AI1029" si="2255">+AJ1029-AJ1028</f>
        <v>12</v>
      </c>
      <c r="AJ1029" s="172">
        <v>10297</v>
      </c>
      <c r="AK1029" s="173">
        <f t="shared" ref="AK1029" si="2256">+AL1029-AL1028</f>
        <v>0</v>
      </c>
      <c r="AL1029" s="143">
        <v>793</v>
      </c>
      <c r="AM1029" s="173">
        <f t="shared" ref="AM1029" si="2257">+AN1029-AN1028</f>
        <v>0</v>
      </c>
      <c r="AN1029" s="143">
        <v>787</v>
      </c>
      <c r="AO1029" s="171">
        <f t="shared" ref="AO1029" si="2258">+AP1029-AP1028</f>
        <v>0</v>
      </c>
      <c r="AP1029" s="174">
        <v>6</v>
      </c>
      <c r="AQ1029" s="173">
        <f t="shared" ref="AQ1029" si="2259">+AR1029-AR1028</f>
        <v>44596</v>
      </c>
      <c r="AR1029" s="143">
        <v>7302188</v>
      </c>
      <c r="AS1029" s="171">
        <f t="shared" ref="AS1029" si="2260">+AT1029-AT1028</f>
        <v>0</v>
      </c>
      <c r="AT1029" s="143">
        <v>13742</v>
      </c>
      <c r="AU1029" s="171">
        <f t="shared" ref="AU1029" si="2261">+AV1029-AV1028</f>
        <v>42</v>
      </c>
      <c r="AV1029" s="175">
        <v>12036</v>
      </c>
      <c r="AW1029" s="217">
        <f t="shared" si="1649"/>
        <v>868</v>
      </c>
      <c r="AX1029" s="216">
        <f t="shared" ref="AX1029" si="2262">+A1029</f>
        <v>44853</v>
      </c>
      <c r="AY1029" s="5">
        <v>14</v>
      </c>
      <c r="AZ1029" s="217">
        <f t="shared" ref="AZ1029" si="2263">+AZ1028+AY1029</f>
        <v>2873</v>
      </c>
      <c r="BA1029" s="217">
        <f t="shared" si="1650"/>
        <v>464</v>
      </c>
      <c r="BB1029" s="119">
        <v>0</v>
      </c>
      <c r="BC1029" s="26">
        <f t="shared" ref="BC1029" si="2264">+BC1028+BB1029</f>
        <v>1672</v>
      </c>
      <c r="BD1029" s="217">
        <f t="shared" si="1651"/>
        <v>499</v>
      </c>
      <c r="BE1029" s="209">
        <f t="shared" ref="BE1029" si="2265">+Z1029</f>
        <v>44853</v>
      </c>
      <c r="BF1029" s="120">
        <f t="shared" ref="BF1029" si="2266">+B1029</f>
        <v>47</v>
      </c>
      <c r="BG1029" s="120">
        <f t="shared" ref="BG1029" si="2267">+BI1029</f>
        <v>25217</v>
      </c>
      <c r="BH1029" s="209">
        <f t="shared" ref="BH1029" si="2268">+A1029</f>
        <v>44853</v>
      </c>
      <c r="BI1029" s="120">
        <f t="shared" ref="BI1029" si="2269">+C1029</f>
        <v>25217</v>
      </c>
      <c r="BJ1029" s="1">
        <f t="shared" ref="BJ1029" si="2270">+BE1029</f>
        <v>44853</v>
      </c>
      <c r="BK1029">
        <f t="shared" ref="BK1029" si="2271">+BM1029-BL1029</f>
        <v>643</v>
      </c>
      <c r="BL1029">
        <f t="shared" ref="BL1029" si="2272">+M1029</f>
        <v>108</v>
      </c>
      <c r="BM1029">
        <f t="shared" ref="BM1029" si="2273">+L1029</f>
        <v>751</v>
      </c>
      <c r="BN1029" s="1">
        <f t="shared" ref="BN1029" si="2274">+BJ1029</f>
        <v>44853</v>
      </c>
      <c r="BO1029">
        <f t="shared" ref="BO1029" si="2275">+BO1025+BM1029</f>
        <v>210990</v>
      </c>
      <c r="BP1029">
        <f t="shared" ref="BP1029" si="2276">+BP1025+BL1029</f>
        <v>12078</v>
      </c>
      <c r="BQ1029" s="167">
        <f t="shared" ref="BQ1029" si="2277">+A1029</f>
        <v>44853</v>
      </c>
      <c r="BR1029">
        <f t="shared" ref="BR1029" si="2278">+AF1029</f>
        <v>426565</v>
      </c>
      <c r="BS1029">
        <f t="shared" ref="BS1029" si="2279">+AH1029</f>
        <v>88853</v>
      </c>
      <c r="BT1029">
        <f t="shared" ref="BT1029" si="2280">+AJ1029</f>
        <v>10297</v>
      </c>
      <c r="BU1029">
        <v>15</v>
      </c>
      <c r="BV1029">
        <f t="shared" ref="BV1029" si="2281">+AD1029</f>
        <v>652</v>
      </c>
      <c r="BW1029">
        <f t="shared" ref="BW1029" si="2282">+BW1025+BV1029</f>
        <v>99022</v>
      </c>
      <c r="BX1029" s="167">
        <f t="shared" ref="BX1029" si="2283">+A1029</f>
        <v>44853</v>
      </c>
      <c r="BY1029">
        <f t="shared" ref="BY1029" si="2284">+AL1029</f>
        <v>793</v>
      </c>
      <c r="BZ1029">
        <f t="shared" ref="BZ1029" si="2285">+AN1029</f>
        <v>787</v>
      </c>
      <c r="CA1029">
        <f t="shared" ref="CA1029" si="2286">+AP1029</f>
        <v>6</v>
      </c>
      <c r="CB1029" s="167">
        <f t="shared" ref="CB1029" si="2287">+A1029</f>
        <v>44853</v>
      </c>
      <c r="CC1029">
        <f t="shared" ref="CC1029" si="2288">+AR1029</f>
        <v>7302188</v>
      </c>
      <c r="CD1029">
        <f t="shared" ref="CD1029" si="2289">+AT1029</f>
        <v>13742</v>
      </c>
      <c r="CE1029">
        <f t="shared" ref="CE1029" si="2290">+AV1029</f>
        <v>12036</v>
      </c>
      <c r="CF1029" s="167">
        <f t="shared" ref="CF1029" si="2291">+A1029</f>
        <v>44853</v>
      </c>
      <c r="CG1029">
        <f t="shared" ref="CG1029" si="2292">+AQ1029</f>
        <v>44596</v>
      </c>
      <c r="CH1029">
        <f t="shared" ref="CH1029" si="2293">+AU1029</f>
        <v>42</v>
      </c>
      <c r="CI1029" s="167">
        <f t="shared" ref="CI1029" si="2294">+A1029</f>
        <v>44853</v>
      </c>
      <c r="CJ1029">
        <f t="shared" ref="CJ1029" si="2295">+AD1029</f>
        <v>652</v>
      </c>
      <c r="CK1029">
        <f t="shared" ref="CK1029" si="2296">+AG1029</f>
        <v>267</v>
      </c>
      <c r="CL1029" s="167">
        <f t="shared" ref="CL1029" si="2297">+A1029</f>
        <v>44853</v>
      </c>
      <c r="CM1029">
        <f t="shared" ref="CM1029" si="2298">+AI1029</f>
        <v>12</v>
      </c>
      <c r="CN1029" s="1">
        <f t="shared" ref="CN1029" si="2299">+Z1029</f>
        <v>44853</v>
      </c>
      <c r="CO1029" s="253">
        <f t="shared" ref="CO1029" si="2300">+AD1029</f>
        <v>652</v>
      </c>
      <c r="CP1029" s="1">
        <f t="shared" ref="CP1029" si="2301">+Z1029</f>
        <v>44853</v>
      </c>
      <c r="CQ1029" s="254">
        <f t="shared" ref="CQ1029" si="2302">+AI1029</f>
        <v>12</v>
      </c>
      <c r="CR1029" s="167">
        <f t="shared" ref="CR1029" si="2303">+A1029</f>
        <v>44853</v>
      </c>
      <c r="CS1029">
        <f t="shared" ref="CS1029" si="2304">+AQ1029</f>
        <v>44596</v>
      </c>
      <c r="CT1029">
        <f t="shared" ref="CT1029" si="2305">+AU1029</f>
        <v>42</v>
      </c>
      <c r="CU1029">
        <f t="shared" ref="CU1029" si="2306">+AS1029</f>
        <v>0</v>
      </c>
    </row>
    <row r="1030" spans="1:99" ht="18" customHeight="1" x14ac:dyDescent="0.55000000000000004">
      <c r="A1030" s="167"/>
      <c r="B1030" s="219"/>
      <c r="C1030" s="142"/>
      <c r="D1030" s="261"/>
      <c r="E1030" s="135"/>
      <c r="F1030" s="135"/>
      <c r="G1030" s="135"/>
      <c r="H1030" s="123"/>
      <c r="I1030" s="135"/>
      <c r="J1030" s="123"/>
      <c r="K1030" s="41"/>
      <c r="L1030" s="134"/>
      <c r="M1030" s="219"/>
      <c r="N1030" s="123"/>
      <c r="O1030" s="123"/>
      <c r="P1030" s="135"/>
      <c r="Q1030" s="135"/>
      <c r="R1030" s="123"/>
      <c r="S1030" s="123"/>
      <c r="T1030" s="135"/>
      <c r="U1030" s="135"/>
      <c r="V1030" s="123"/>
      <c r="W1030" s="41"/>
      <c r="X1030" s="136"/>
      <c r="Y1030" s="4"/>
      <c r="Z1030" s="74"/>
      <c r="AA1030" s="210"/>
      <c r="AB1030" s="210"/>
      <c r="AC1030" s="211"/>
      <c r="AD1030" s="170"/>
      <c r="AE1030" s="222"/>
      <c r="AF1030" s="143"/>
      <c r="AG1030" s="171"/>
      <c r="AH1030" s="143"/>
      <c r="AI1030" s="171"/>
      <c r="AJ1030" s="172"/>
      <c r="AK1030" s="173"/>
      <c r="AL1030" s="143"/>
      <c r="AM1030" s="222"/>
      <c r="AN1030" s="143"/>
      <c r="AO1030" s="171"/>
      <c r="AP1030" s="174"/>
      <c r="AQ1030" s="173"/>
      <c r="AR1030" s="143"/>
      <c r="AS1030" s="171"/>
      <c r="AT1030" s="143"/>
      <c r="AU1030" s="171"/>
      <c r="AV1030" s="175"/>
      <c r="AW1030" s="217"/>
      <c r="AX1030" s="216"/>
      <c r="AY1030" s="5"/>
      <c r="AZ1030" s="217"/>
      <c r="BA1030" s="217"/>
      <c r="BB1030" s="119"/>
      <c r="BC1030" s="26"/>
      <c r="BD1030" s="217"/>
      <c r="BE1030" s="209"/>
      <c r="BF1030" s="120"/>
      <c r="BG1030" s="120"/>
      <c r="BH1030" s="209"/>
      <c r="BI1030" s="120"/>
      <c r="BJ1030" s="1"/>
      <c r="BN1030" s="1"/>
      <c r="BQ1030" s="167"/>
      <c r="BX1030" s="167"/>
      <c r="CB1030" s="167"/>
      <c r="CF1030" s="216"/>
      <c r="CI1030" s="167"/>
      <c r="CL1030" s="167"/>
      <c r="CN1030" s="1"/>
      <c r="CO1030" s="253"/>
      <c r="CP1030" s="1"/>
      <c r="CQ1030" s="254"/>
      <c r="CR1030" s="167"/>
    </row>
    <row r="1031" spans="1:99" ht="18" customHeight="1" x14ac:dyDescent="0.55000000000000004">
      <c r="A1031" s="167"/>
      <c r="B1031" s="219"/>
      <c r="C1031" s="142"/>
      <c r="D1031" s="261"/>
      <c r="E1031" s="135"/>
      <c r="F1031" s="135"/>
      <c r="G1031" s="135"/>
      <c r="H1031" s="123"/>
      <c r="I1031" s="135"/>
      <c r="J1031" s="123"/>
      <c r="K1031" s="41"/>
      <c r="L1031" s="134"/>
      <c r="M1031" s="219"/>
      <c r="N1031" s="123"/>
      <c r="O1031" s="123"/>
      <c r="P1031" s="135"/>
      <c r="Q1031" s="135"/>
      <c r="R1031" s="123"/>
      <c r="S1031" s="123"/>
      <c r="T1031" s="135"/>
      <c r="U1031" s="135"/>
      <c r="V1031" s="123"/>
      <c r="W1031" s="41"/>
      <c r="X1031" s="136"/>
      <c r="Y1031" s="4"/>
      <c r="Z1031" s="74"/>
      <c r="AA1031" s="210"/>
      <c r="AB1031" s="210"/>
      <c r="AC1031" s="211"/>
      <c r="AD1031" s="170"/>
      <c r="AE1031" s="222"/>
      <c r="AF1031" s="143"/>
      <c r="AG1031" s="171"/>
      <c r="AH1031" s="143"/>
      <c r="AI1031" s="171"/>
      <c r="AJ1031" s="172"/>
      <c r="AK1031" s="173"/>
      <c r="AL1031" s="143"/>
      <c r="AM1031" s="171"/>
      <c r="AN1031" s="143"/>
      <c r="AO1031" s="171"/>
      <c r="AP1031" s="174"/>
      <c r="AQ1031" s="173"/>
      <c r="AR1031" s="143"/>
      <c r="AS1031" s="171"/>
      <c r="AT1031" s="143"/>
      <c r="AU1031" s="171"/>
      <c r="AV1031" s="175"/>
      <c r="AW1031" s="217"/>
      <c r="AX1031" s="216"/>
      <c r="AY1031" s="5"/>
      <c r="AZ1031" s="217"/>
      <c r="BA1031" s="217"/>
      <c r="BB1031" s="119"/>
      <c r="BC1031" s="26"/>
      <c r="BD1031" s="217"/>
      <c r="BE1031" s="209"/>
      <c r="BF1031" s="120"/>
      <c r="BG1031" s="120"/>
      <c r="BH1031" s="209"/>
      <c r="BI1031" s="120"/>
      <c r="BJ1031" s="1"/>
      <c r="BN1031" s="1"/>
      <c r="BQ1031" s="167"/>
      <c r="BX1031" s="167"/>
      <c r="CB1031" s="167"/>
      <c r="CE1031">
        <f>+AV1031</f>
        <v>0</v>
      </c>
      <c r="CF1031" s="216"/>
      <c r="CI1031" s="167"/>
      <c r="CL1031" s="167"/>
      <c r="CN1031" s="1"/>
      <c r="CO1031" s="253"/>
      <c r="CP1031" s="1"/>
      <c r="CQ1031" s="254"/>
      <c r="CR1031" s="167"/>
    </row>
    <row r="1032" spans="1:99" ht="18" customHeight="1" x14ac:dyDescent="0.55000000000000004">
      <c r="A1032" s="167"/>
      <c r="B1032" s="219"/>
      <c r="C1032" s="142"/>
      <c r="D1032" s="142"/>
      <c r="E1032" s="135"/>
      <c r="F1032" s="135"/>
      <c r="G1032" s="135"/>
      <c r="H1032" s="123"/>
      <c r="I1032" s="135"/>
      <c r="J1032" s="123"/>
      <c r="K1032" s="41"/>
      <c r="L1032" s="134"/>
      <c r="M1032" s="135"/>
      <c r="N1032" s="123"/>
      <c r="O1032" s="123"/>
      <c r="P1032" s="135"/>
      <c r="Q1032" s="135"/>
      <c r="R1032" s="123"/>
      <c r="S1032" s="123"/>
      <c r="T1032" s="135"/>
      <c r="U1032" s="135"/>
      <c r="V1032" s="123"/>
      <c r="W1032" s="41"/>
      <c r="X1032" s="136"/>
      <c r="Y1032" s="4"/>
      <c r="Z1032" s="74"/>
      <c r="AA1032" s="210"/>
      <c r="AB1032" s="210"/>
      <c r="AC1032" s="211"/>
      <c r="AD1032" s="170"/>
      <c r="AE1032" s="222"/>
      <c r="AF1032" s="143"/>
      <c r="AG1032" s="171"/>
      <c r="AH1032" s="143"/>
      <c r="AI1032" s="171"/>
      <c r="AJ1032" s="172"/>
      <c r="AK1032" s="173"/>
      <c r="AL1032" s="143"/>
      <c r="AM1032" s="171"/>
      <c r="AN1032" s="143"/>
      <c r="AO1032" s="171"/>
      <c r="AP1032" s="174"/>
      <c r="AQ1032" s="173"/>
      <c r="AR1032" s="143"/>
      <c r="AS1032" s="171"/>
      <c r="AT1032" s="143"/>
      <c r="AU1032" s="171"/>
      <c r="AV1032" s="175"/>
      <c r="AW1032" s="217"/>
      <c r="AX1032" s="216"/>
      <c r="AY1032" s="5"/>
      <c r="AZ1032" s="217"/>
      <c r="BA1032" s="217"/>
      <c r="BB1032" s="119"/>
      <c r="BC1032" s="26"/>
      <c r="BD1032" s="217"/>
      <c r="BE1032" s="209"/>
      <c r="BF1032" s="120"/>
      <c r="BG1032" s="120"/>
      <c r="BH1032" s="209"/>
      <c r="BI1032" s="120"/>
      <c r="BJ1032" s="1"/>
      <c r="BN1032" s="1"/>
      <c r="BQ1032" s="167"/>
      <c r="BX1032" s="167"/>
      <c r="CB1032" s="167"/>
      <c r="CI1032" s="167"/>
      <c r="CL1032" s="167"/>
      <c r="CN1032" s="1"/>
      <c r="CO1032" s="253"/>
      <c r="CP1032" s="1"/>
      <c r="CQ1032" s="254"/>
      <c r="CR1032" s="167"/>
    </row>
    <row r="1033" spans="1:99" ht="7" customHeight="1" thickBot="1" x14ac:dyDescent="0.6">
      <c r="A1033" s="65"/>
      <c r="B1033" s="134"/>
      <c r="C1033" s="142"/>
      <c r="D1033" s="135"/>
      <c r="E1033" s="135"/>
      <c r="F1033" s="135"/>
      <c r="G1033" s="135"/>
      <c r="H1033" s="123"/>
      <c r="I1033" s="135"/>
      <c r="J1033" s="123"/>
      <c r="K1033" s="136"/>
      <c r="L1033" s="134"/>
      <c r="M1033" s="135"/>
      <c r="N1033" s="123"/>
      <c r="O1033" s="123"/>
      <c r="P1033" s="135"/>
      <c r="Q1033" s="135"/>
      <c r="R1033" s="123"/>
      <c r="S1033" s="123"/>
      <c r="T1033" s="135"/>
      <c r="U1033" s="135"/>
      <c r="V1033" s="123"/>
      <c r="W1033" s="41"/>
      <c r="X1033" s="136"/>
      <c r="Z1033" s="65"/>
      <c r="AA1033" s="63"/>
      <c r="AB1033" s="63"/>
      <c r="AC1033" s="63"/>
      <c r="AD1033" s="170"/>
      <c r="AE1033" s="222"/>
      <c r="AF1033" s="143"/>
      <c r="AG1033" s="171"/>
      <c r="AH1033" s="143"/>
      <c r="AI1033" s="171"/>
      <c r="AJ1033" s="172"/>
      <c r="AK1033" s="173"/>
      <c r="AL1033" s="143"/>
      <c r="AM1033" s="171"/>
      <c r="AN1033" s="143"/>
      <c r="AO1033" s="171"/>
      <c r="AP1033" s="174"/>
      <c r="AQ1033" s="173"/>
      <c r="AR1033" s="143"/>
      <c r="AS1033" s="171"/>
      <c r="AT1033" s="143"/>
      <c r="AU1033" s="171"/>
      <c r="AV1033" s="175"/>
    </row>
    <row r="1034" spans="1:99" x14ac:dyDescent="0.55000000000000004">
      <c r="B1034" s="44"/>
      <c r="C1034" s="44"/>
      <c r="D1034" s="44"/>
      <c r="E1034" s="44"/>
      <c r="F1034" s="44"/>
      <c r="G1034" s="44"/>
      <c r="H1034" s="44"/>
      <c r="I1034" s="44"/>
      <c r="J1034" s="44"/>
      <c r="K1034" s="44"/>
      <c r="L1034" s="44"/>
      <c r="M1034" s="44"/>
      <c r="N1034" s="44"/>
      <c r="O1034" s="44"/>
      <c r="P1034" s="44"/>
      <c r="Q1034" s="44"/>
      <c r="R1034" s="44"/>
      <c r="S1034" s="44"/>
      <c r="T1034" s="44"/>
      <c r="U1034" s="44"/>
      <c r="V1034" s="44"/>
      <c r="W1034" s="44"/>
      <c r="X1034" s="44"/>
      <c r="Y1034" s="44"/>
      <c r="AE1034">
        <f>SUM(AD443:AD448)</f>
        <v>190</v>
      </c>
      <c r="AY1034" s="44" t="s">
        <v>474</v>
      </c>
      <c r="BB1034" s="44" t="s">
        <v>473</v>
      </c>
      <c r="BV1034">
        <f>SUM(BV442:BV1033)</f>
        <v>415415</v>
      </c>
    </row>
    <row r="1035" spans="1:99" x14ac:dyDescent="0.55000000000000004">
      <c r="B1035">
        <f>SUM(B554:B584)</f>
        <v>832</v>
      </c>
      <c r="AA1035" s="263">
        <f>+AA881-AA880</f>
        <v>82409</v>
      </c>
      <c r="AE1035">
        <f>SUM(AD797:AD1032)</f>
        <v>346444</v>
      </c>
      <c r="AI1035" s="236">
        <f>SUM(AI189:AI558)</f>
        <v>205</v>
      </c>
      <c r="AJ1035">
        <f>SUM(AI797:AI1032)</f>
        <v>9553</v>
      </c>
      <c r="AK1035">
        <f>SUM(AK907:AK1031)</f>
        <v>710</v>
      </c>
      <c r="AT1035" s="44">
        <f>SUM(AU908:AU1031)</f>
        <v>6815</v>
      </c>
      <c r="AU1035">
        <f>SUM(AU889:AU918)</f>
        <v>4396</v>
      </c>
      <c r="AV1035">
        <f>SUM(AU854:AU1032)</f>
        <v>11180</v>
      </c>
      <c r="AY1035" s="44">
        <f>SUM(AY359:AY413)</f>
        <v>69</v>
      </c>
      <c r="BB1035" s="44">
        <f>SUM(BB374:BB413)</f>
        <v>941</v>
      </c>
    </row>
    <row r="1036" spans="1:99" x14ac:dyDescent="0.55000000000000004">
      <c r="L1036">
        <f>SUM(L97:L1035)</f>
        <v>794781</v>
      </c>
      <c r="P1036">
        <f>SUM(P97:P1035)</f>
        <v>36245</v>
      </c>
      <c r="AD1036">
        <f>SUM(AD188:AD194)</f>
        <v>82</v>
      </c>
      <c r="AJ1036">
        <f>SUM(AI797:AI827)</f>
        <v>7081</v>
      </c>
      <c r="AV1036">
        <f>SUM(AU797:AU827)</f>
        <v>0</v>
      </c>
      <c r="AY1036" s="44" t="s">
        <v>685</v>
      </c>
    </row>
    <row r="1037" spans="1:99" ht="15" customHeight="1" x14ac:dyDescent="0.55000000000000004">
      <c r="A1037" s="119"/>
      <c r="D1037">
        <f>SUM(B229:B259)</f>
        <v>435</v>
      </c>
      <c r="Z1037" s="119"/>
      <c r="AA1037" s="119"/>
      <c r="AB1037" s="119"/>
      <c r="AC1037" s="119"/>
      <c r="AJ1037">
        <f>SUM(AI828:AI857)</f>
        <v>1483</v>
      </c>
      <c r="AV1037">
        <f>SUM(AU828:AU857)</f>
        <v>12</v>
      </c>
      <c r="AY1037" s="44">
        <f>SUM(AY581:AY1033)</f>
        <v>2463</v>
      </c>
    </row>
    <row r="1038" spans="1:99" x14ac:dyDescent="0.55000000000000004">
      <c r="AB1038" s="44" t="s">
        <v>827</v>
      </c>
      <c r="AD1038" s="44">
        <f>SUM(AD810:AD816)</f>
        <v>17671</v>
      </c>
      <c r="AH1038" s="4">
        <f>SUM(AD797:AD827)</f>
        <v>206192</v>
      </c>
      <c r="AI1038" s="5" t="s">
        <v>949</v>
      </c>
      <c r="AJ1038" s="4">
        <f>SUM(AI797:AI827)</f>
        <v>7081</v>
      </c>
      <c r="AN1038" s="227">
        <f>SUM(AK797:AK827)</f>
        <v>1</v>
      </c>
      <c r="AO1038" s="231" t="s">
        <v>949</v>
      </c>
      <c r="AP1038" s="227">
        <f>SUM(AO797:AO827)</f>
        <v>0</v>
      </c>
      <c r="AT1038" s="26">
        <f>SUM(AQ797:AQ827)</f>
        <v>2905</v>
      </c>
      <c r="AU1038" s="218" t="s">
        <v>949</v>
      </c>
      <c r="AV1038" s="26">
        <f>SUM(AU797:AU827)</f>
        <v>0</v>
      </c>
    </row>
    <row r="1039" spans="1:99" x14ac:dyDescent="0.55000000000000004">
      <c r="AH1039" s="4">
        <f>SUM(AD828:AD857)</f>
        <v>44357</v>
      </c>
      <c r="AI1039" s="5" t="s">
        <v>948</v>
      </c>
      <c r="AJ1039" s="4">
        <f>SUM(AI828:AI857)</f>
        <v>1483</v>
      </c>
      <c r="AN1039" s="227">
        <f>SUM(AK828:AK857)</f>
        <v>0</v>
      </c>
      <c r="AO1039" s="231" t="s">
        <v>948</v>
      </c>
      <c r="AP1039" s="227">
        <f>SUM(AO828:AO857)</f>
        <v>0</v>
      </c>
      <c r="AT1039" s="26">
        <f>SUM(AQ828:AQ857)</f>
        <v>92489</v>
      </c>
      <c r="AU1039" s="218" t="s">
        <v>948</v>
      </c>
      <c r="AV1039" s="26">
        <f>SUM(AU828:AU857)</f>
        <v>12</v>
      </c>
    </row>
    <row r="1040" spans="1:99" x14ac:dyDescent="0.55000000000000004">
      <c r="AH1040" s="4">
        <f>SUM(AD858:AD888)</f>
        <v>1728</v>
      </c>
      <c r="AI1040" s="5" t="s">
        <v>914</v>
      </c>
      <c r="AJ1040" s="4">
        <f>SUM(AI858:AI888)</f>
        <v>70</v>
      </c>
      <c r="AN1040" s="227">
        <f>SUM(AK858:AK888)</f>
        <v>1</v>
      </c>
      <c r="AO1040" s="231" t="s">
        <v>914</v>
      </c>
      <c r="AP1040" s="227">
        <f>SUM(AO858:AO888)</f>
        <v>0</v>
      </c>
      <c r="AT1040" s="26">
        <f>SUM(AQ858:AQ888)</f>
        <v>1917100</v>
      </c>
      <c r="AU1040" s="218" t="s">
        <v>914</v>
      </c>
      <c r="AV1040" s="26">
        <f>SUM(AU858:AU888)</f>
        <v>1390</v>
      </c>
    </row>
    <row r="1041" spans="34:48" x14ac:dyDescent="0.55000000000000004">
      <c r="AH1041" s="4">
        <f>SUM(AD889:AD918)</f>
        <v>5667</v>
      </c>
      <c r="AI1041" s="5" t="s">
        <v>947</v>
      </c>
      <c r="AJ1041" s="4">
        <f>SUM(AI889:AI918)</f>
        <v>23</v>
      </c>
      <c r="AN1041" s="227">
        <f>SUM(AK889:AK918)</f>
        <v>181</v>
      </c>
      <c r="AO1041" s="231" t="s">
        <v>947</v>
      </c>
      <c r="AP1041" s="227">
        <f>SUM(AO889:AO918)</f>
        <v>0</v>
      </c>
      <c r="AT1041" s="26">
        <f>SUM(AQ889:AQ918)</f>
        <v>1734300</v>
      </c>
      <c r="AU1041" s="218" t="s">
        <v>947</v>
      </c>
      <c r="AV1041" s="26">
        <f>SUM(AU889:AU918)</f>
        <v>4396</v>
      </c>
    </row>
    <row r="1042" spans="34:48" x14ac:dyDescent="0.55000000000000004">
      <c r="AH1042" s="4">
        <f>SUM(AD919:AD949)</f>
        <v>17832</v>
      </c>
      <c r="AI1042" s="5" t="s">
        <v>966</v>
      </c>
      <c r="AJ1042" s="4">
        <f>SUM(AI919:AI949)</f>
        <v>102</v>
      </c>
      <c r="AN1042" s="227">
        <f>SUM(AK919:AK949)</f>
        <v>527</v>
      </c>
      <c r="AO1042" s="231" t="s">
        <v>966</v>
      </c>
      <c r="AP1042" s="227">
        <f>SUM(AO919:AO949)</f>
        <v>6</v>
      </c>
      <c r="AT1042" s="26">
        <f>SUM(AQ919:AQ949)</f>
        <v>820902</v>
      </c>
      <c r="AU1042" s="218" t="s">
        <v>966</v>
      </c>
      <c r="AV1042" s="26">
        <f>SUM(AU919:AU949)</f>
        <v>2276</v>
      </c>
    </row>
    <row r="1043" spans="34:48" x14ac:dyDescent="0.55000000000000004">
      <c r="AH1043" s="4">
        <f>SUM(AD950:AD980)</f>
        <v>29892</v>
      </c>
      <c r="AI1043" s="5" t="s">
        <v>978</v>
      </c>
      <c r="AJ1043" s="4">
        <f>SUM(AI950:AI980)</f>
        <v>187</v>
      </c>
      <c r="AN1043" s="227">
        <f>SUM(AK950:AK980)</f>
        <v>2</v>
      </c>
      <c r="AO1043" s="231" t="s">
        <v>978</v>
      </c>
      <c r="AP1043" s="227">
        <f>SUM(AO950:AO980)</f>
        <v>0</v>
      </c>
      <c r="AT1043" s="26">
        <f>SUM(AQ950:AQ980)</f>
        <v>719844</v>
      </c>
      <c r="AU1043" s="218" t="s">
        <v>978</v>
      </c>
      <c r="AV1043" s="26">
        <f>SUM(AU950:AU980)</f>
        <v>987</v>
      </c>
    </row>
    <row r="1044" spans="34:48" x14ac:dyDescent="0.55000000000000004">
      <c r="AH1044" s="4">
        <f>SUM(AD981:AD1010)</f>
        <v>28866</v>
      </c>
      <c r="AI1044" s="5" t="s">
        <v>979</v>
      </c>
      <c r="AJ1044" s="4">
        <f>SUM(AI981:AI1010)</f>
        <v>471</v>
      </c>
      <c r="AN1044" s="227">
        <f>SUM(AK981:AK1010)</f>
        <v>0</v>
      </c>
      <c r="AO1044" s="231" t="s">
        <v>979</v>
      </c>
      <c r="AP1044" s="227">
        <f>SUM(AO981:AO1010)</f>
        <v>0</v>
      </c>
      <c r="AT1044" s="26">
        <f>SUM(AQ981:AQ1010)</f>
        <v>1153371</v>
      </c>
      <c r="AU1044" s="218" t="s">
        <v>979</v>
      </c>
      <c r="AV1044"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04"/>
  <sheetViews>
    <sheetView tabSelected="1" zoomScale="115" zoomScaleNormal="115" workbookViewId="0">
      <pane xSplit="3" ySplit="1" topLeftCell="D782" activePane="bottomRight" state="frozen"/>
      <selection pane="topRight" activeCell="C1" sqref="C1"/>
      <selection pane="bottomLeft" activeCell="A2" sqref="A2"/>
      <selection pane="bottomRight" activeCell="D793" sqref="D79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9" s="100" customFormat="1" ht="17.5" customHeight="1" x14ac:dyDescent="0.55000000000000004">
      <c r="B785" s="265">
        <f t="shared" ref="B785" si="138">SUM(D785:AG785)-J785</f>
        <v>50</v>
      </c>
      <c r="C785" s="114">
        <v>44846</v>
      </c>
      <c r="D785" s="100">
        <v>2</v>
      </c>
      <c r="E785" s="100">
        <v>17</v>
      </c>
      <c r="F785" s="100">
        <v>1</v>
      </c>
      <c r="I785" s="100">
        <v>17</v>
      </c>
      <c r="J785" s="265">
        <f t="shared" ref="J785" si="139">SUM(K785:AF785)</f>
        <v>13</v>
      </c>
      <c r="K785" s="100">
        <v>2</v>
      </c>
      <c r="M785" s="100">
        <v>3</v>
      </c>
      <c r="V785" s="100">
        <v>4</v>
      </c>
      <c r="Z785" s="100">
        <v>2</v>
      </c>
      <c r="AD785" s="100">
        <v>2</v>
      </c>
      <c r="AG785" s="266"/>
      <c r="AH785" s="114">
        <f t="shared" ref="AH785" si="140">+C785</f>
        <v>44846</v>
      </c>
      <c r="AI785" s="267">
        <f t="shared" ref="AI785" si="141">+AL785-AJ785-AK785</f>
        <v>48</v>
      </c>
      <c r="AJ785" s="267">
        <f t="shared" ref="AJ785" si="142">+H785</f>
        <v>0</v>
      </c>
      <c r="AK785" s="100">
        <f t="shared" ref="AK785" si="143">+D785</f>
        <v>2</v>
      </c>
      <c r="AL785" s="267">
        <f t="shared" ref="AL785" si="144">+B785</f>
        <v>50</v>
      </c>
    </row>
    <row r="786" spans="2:39" s="100" customFormat="1" ht="17.5" customHeight="1" x14ac:dyDescent="0.55000000000000004">
      <c r="B786" s="265">
        <f t="shared" ref="B786" si="145">SUM(D786:AG786)-J786</f>
        <v>64</v>
      </c>
      <c r="C786" s="114">
        <v>44847</v>
      </c>
      <c r="D786" s="100">
        <v>7</v>
      </c>
      <c r="E786" s="100">
        <v>15</v>
      </c>
      <c r="F786" s="100">
        <v>4</v>
      </c>
      <c r="I786" s="100">
        <v>22</v>
      </c>
      <c r="J786" s="265">
        <f t="shared" ref="J786" si="146">SUM(K786:AF786)</f>
        <v>16</v>
      </c>
      <c r="K786" s="100">
        <v>2</v>
      </c>
      <c r="M786" s="100">
        <v>2</v>
      </c>
      <c r="V786" s="100">
        <v>5</v>
      </c>
      <c r="Y786" s="100">
        <v>2</v>
      </c>
      <c r="AB786" s="100">
        <v>1</v>
      </c>
      <c r="AD786" s="100">
        <v>2</v>
      </c>
      <c r="AF786" s="100">
        <v>2</v>
      </c>
      <c r="AG786" s="266"/>
      <c r="AH786" s="114">
        <f t="shared" ref="AH786" si="147">+C786</f>
        <v>44847</v>
      </c>
      <c r="AI786" s="267">
        <f t="shared" ref="AI786" si="148">+AL786-AJ786-AK786</f>
        <v>57</v>
      </c>
      <c r="AJ786" s="267">
        <f t="shared" ref="AJ786" si="149">+H786</f>
        <v>0</v>
      </c>
      <c r="AK786" s="100">
        <f t="shared" ref="AK786" si="150">+D786</f>
        <v>7</v>
      </c>
      <c r="AL786" s="267">
        <f t="shared" ref="AL786" si="151">+B786</f>
        <v>64</v>
      </c>
    </row>
    <row r="787" spans="2:39" s="100" customFormat="1" ht="17.5" customHeight="1" x14ac:dyDescent="0.55000000000000004">
      <c r="B787" s="265">
        <f t="shared" ref="B787" si="152">SUM(D787:AG787)-J787</f>
        <v>70</v>
      </c>
      <c r="C787" s="114">
        <v>44848</v>
      </c>
      <c r="E787" s="100">
        <v>24</v>
      </c>
      <c r="F787" s="100">
        <v>5</v>
      </c>
      <c r="H787" s="100">
        <v>1</v>
      </c>
      <c r="I787" s="100">
        <v>21</v>
      </c>
      <c r="J787" s="265">
        <f t="shared" ref="J787" si="153">SUM(K787:AF787)</f>
        <v>19</v>
      </c>
      <c r="K787" s="100">
        <v>8</v>
      </c>
      <c r="V787" s="100">
        <v>4</v>
      </c>
      <c r="Z787" s="100">
        <v>1</v>
      </c>
      <c r="AD787" s="100">
        <v>6</v>
      </c>
      <c r="AG787" s="266"/>
      <c r="AH787" s="114">
        <f t="shared" ref="AH787" si="154">+C787</f>
        <v>44848</v>
      </c>
      <c r="AI787" s="267">
        <f t="shared" ref="AI787" si="155">+AL787-AJ787-AK787</f>
        <v>69</v>
      </c>
      <c r="AJ787" s="267">
        <f t="shared" ref="AJ787" si="156">+H787</f>
        <v>1</v>
      </c>
      <c r="AK787" s="100">
        <f t="shared" ref="AK787" si="157">+D787</f>
        <v>0</v>
      </c>
      <c r="AL787" s="267">
        <f t="shared" ref="AL787" si="158">+B787</f>
        <v>70</v>
      </c>
    </row>
    <row r="788" spans="2:39" s="100" customFormat="1" ht="17.5" customHeight="1" x14ac:dyDescent="0.55000000000000004">
      <c r="B788" s="265">
        <f t="shared" ref="B788" si="159">SUM(D788:AG788)-J788</f>
        <v>70</v>
      </c>
      <c r="C788" s="114">
        <v>44849</v>
      </c>
      <c r="D788" s="100">
        <v>1</v>
      </c>
      <c r="E788" s="100">
        <v>18</v>
      </c>
      <c r="F788" s="100">
        <v>8</v>
      </c>
      <c r="H788" s="100">
        <v>1</v>
      </c>
      <c r="I788" s="100">
        <v>22</v>
      </c>
      <c r="J788" s="265">
        <f t="shared" ref="J788" si="160">SUM(K788:AF788)</f>
        <v>20</v>
      </c>
      <c r="K788" s="100">
        <v>11</v>
      </c>
      <c r="M788" s="100">
        <v>3</v>
      </c>
      <c r="AB788" s="100">
        <v>2</v>
      </c>
      <c r="AD788" s="100">
        <v>4</v>
      </c>
      <c r="AG788" s="266"/>
      <c r="AH788" s="114">
        <f t="shared" ref="AH788" si="161">+C788</f>
        <v>44849</v>
      </c>
      <c r="AI788" s="267">
        <f t="shared" ref="AI788" si="162">+AL788-AJ788-AK788</f>
        <v>68</v>
      </c>
      <c r="AJ788" s="267">
        <f t="shared" ref="AJ788" si="163">+H788</f>
        <v>1</v>
      </c>
      <c r="AK788" s="100">
        <f t="shared" ref="AK788" si="164">+D788</f>
        <v>1</v>
      </c>
      <c r="AL788" s="267">
        <f t="shared" ref="AL788" si="165">+B788</f>
        <v>70</v>
      </c>
    </row>
    <row r="789" spans="2:39" s="100" customFormat="1" ht="17.5" customHeight="1" x14ac:dyDescent="0.55000000000000004">
      <c r="B789" s="265">
        <f t="shared" ref="B789" si="166">SUM(D789:AG789)-J789</f>
        <v>63</v>
      </c>
      <c r="C789" s="114">
        <v>44850</v>
      </c>
      <c r="D789" s="100">
        <v>7</v>
      </c>
      <c r="E789" s="100">
        <v>18</v>
      </c>
      <c r="F789" s="100">
        <v>6</v>
      </c>
      <c r="H789" s="100">
        <v>3</v>
      </c>
      <c r="I789" s="100">
        <v>8</v>
      </c>
      <c r="J789" s="265">
        <f t="shared" ref="J789" si="167">SUM(K789:AF789)</f>
        <v>21</v>
      </c>
      <c r="K789" s="100">
        <v>6</v>
      </c>
      <c r="T789" s="100">
        <v>1</v>
      </c>
      <c r="V789" s="100">
        <v>7</v>
      </c>
      <c r="W789" s="100">
        <v>1</v>
      </c>
      <c r="Z789" s="100">
        <v>3</v>
      </c>
      <c r="AB789" s="100">
        <v>3</v>
      </c>
      <c r="AG789" s="266"/>
      <c r="AH789" s="114">
        <f t="shared" ref="AH789" si="168">+C789</f>
        <v>44850</v>
      </c>
      <c r="AI789" s="267">
        <f t="shared" ref="AI789" si="169">+AL789-AJ789-AK789</f>
        <v>53</v>
      </c>
      <c r="AJ789" s="267">
        <f t="shared" ref="AJ789" si="170">+H789</f>
        <v>3</v>
      </c>
      <c r="AK789" s="100">
        <f t="shared" ref="AK789" si="171">+D789</f>
        <v>7</v>
      </c>
      <c r="AL789" s="267">
        <f t="shared" ref="AL789" si="172">+B789</f>
        <v>63</v>
      </c>
    </row>
    <row r="790" spans="2:39" s="100" customFormat="1" ht="17.5" customHeight="1" x14ac:dyDescent="0.55000000000000004">
      <c r="B790" s="265">
        <f t="shared" ref="B790" si="173">SUM(D790:AG790)-J790</f>
        <v>42</v>
      </c>
      <c r="C790" s="114">
        <v>44851</v>
      </c>
      <c r="D790" s="100">
        <v>1</v>
      </c>
      <c r="E790" s="100">
        <v>11</v>
      </c>
      <c r="F790" s="100">
        <v>4</v>
      </c>
      <c r="H790" s="100">
        <v>3</v>
      </c>
      <c r="I790" s="100">
        <v>13</v>
      </c>
      <c r="J790" s="265">
        <f t="shared" ref="J790" si="174">SUM(K790:AF790)</f>
        <v>10</v>
      </c>
      <c r="K790" s="100">
        <v>3</v>
      </c>
      <c r="M790" s="100">
        <v>1</v>
      </c>
      <c r="Z790" s="100">
        <v>2</v>
      </c>
      <c r="AB790" s="100">
        <v>1</v>
      </c>
      <c r="AD790" s="100">
        <v>3</v>
      </c>
      <c r="AG790" s="266"/>
      <c r="AH790" s="114">
        <f t="shared" ref="AH790" si="175">+C790</f>
        <v>44851</v>
      </c>
      <c r="AI790" s="267">
        <f t="shared" ref="AI790" si="176">+AL790-AJ790-AK790</f>
        <v>38</v>
      </c>
      <c r="AJ790" s="267">
        <f t="shared" ref="AJ790" si="177">+H790</f>
        <v>3</v>
      </c>
      <c r="AK790" s="100">
        <f t="shared" ref="AK790" si="178">+D790</f>
        <v>1</v>
      </c>
      <c r="AL790" s="267">
        <f t="shared" ref="AL790" si="179">+B790</f>
        <v>42</v>
      </c>
    </row>
    <row r="791" spans="2:39" s="100" customFormat="1" ht="17.5" customHeight="1" x14ac:dyDescent="0.55000000000000004">
      <c r="B791" s="265">
        <f t="shared" ref="B791" si="180">SUM(D791:AG791)-J791</f>
        <v>43</v>
      </c>
      <c r="C791" s="114">
        <v>44852</v>
      </c>
      <c r="E791" s="100">
        <v>12</v>
      </c>
      <c r="F791" s="100">
        <v>7</v>
      </c>
      <c r="I791" s="100">
        <v>16</v>
      </c>
      <c r="J791" s="265">
        <f t="shared" ref="J791" si="181">SUM(K791:AF791)</f>
        <v>8</v>
      </c>
      <c r="K791" s="100">
        <v>3</v>
      </c>
      <c r="O791" s="100">
        <v>1</v>
      </c>
      <c r="V791" s="100">
        <v>1</v>
      </c>
      <c r="Z791" s="100">
        <v>2</v>
      </c>
      <c r="AB791" s="100">
        <v>1</v>
      </c>
      <c r="AG791" s="266"/>
      <c r="AH791" s="114">
        <f t="shared" ref="AH791" si="182">+C791</f>
        <v>44852</v>
      </c>
      <c r="AI791" s="267">
        <f t="shared" ref="AI791" si="183">+AL791-AJ791-AK791</f>
        <v>43</v>
      </c>
      <c r="AJ791" s="267">
        <f t="shared" ref="AJ791" si="184">+H791</f>
        <v>0</v>
      </c>
      <c r="AK791" s="100">
        <f t="shared" ref="AK791" si="185">+D791</f>
        <v>0</v>
      </c>
      <c r="AL791" s="267">
        <f t="shared" ref="AL791" si="186">+B791</f>
        <v>43</v>
      </c>
    </row>
    <row r="792" spans="2:39" s="100" customFormat="1" ht="17.5" customHeight="1" x14ac:dyDescent="0.55000000000000004">
      <c r="B792" s="265">
        <f t="shared" ref="B792" si="187">SUM(D792:AG792)-J792</f>
        <v>47</v>
      </c>
      <c r="C792" s="114">
        <v>44853</v>
      </c>
      <c r="D792" s="100">
        <v>2</v>
      </c>
      <c r="E792" s="100">
        <v>14</v>
      </c>
      <c r="F792" s="100">
        <v>7</v>
      </c>
      <c r="H792" s="100">
        <v>1</v>
      </c>
      <c r="I792" s="100">
        <v>12</v>
      </c>
      <c r="J792" s="265">
        <f t="shared" ref="J792" si="188">SUM(K792:AF792)</f>
        <v>11</v>
      </c>
      <c r="K792" s="100">
        <v>5</v>
      </c>
      <c r="V792" s="100">
        <v>2</v>
      </c>
      <c r="Z792" s="100">
        <v>1</v>
      </c>
      <c r="AD792" s="100">
        <v>3</v>
      </c>
      <c r="AG792" s="266"/>
      <c r="AH792" s="114">
        <f t="shared" ref="AH792" si="189">+C792</f>
        <v>44853</v>
      </c>
      <c r="AI792" s="267">
        <f t="shared" ref="AI792" si="190">+AL792-AJ792-AK792</f>
        <v>44</v>
      </c>
      <c r="AJ792" s="267">
        <f t="shared" ref="AJ792" si="191">+H792</f>
        <v>1</v>
      </c>
      <c r="AK792" s="100">
        <f t="shared" ref="AK792" si="192">+D792</f>
        <v>2</v>
      </c>
      <c r="AL792" s="267">
        <f t="shared" ref="AL792" si="193">+B792</f>
        <v>47</v>
      </c>
    </row>
    <row r="793" spans="2:39" s="100" customFormat="1" ht="17.5" customHeight="1" x14ac:dyDescent="0.55000000000000004">
      <c r="B793" s="265"/>
      <c r="C793" s="114"/>
      <c r="J793" s="265"/>
      <c r="AG793" s="266"/>
      <c r="AH793" s="114"/>
      <c r="AI793" s="267"/>
      <c r="AJ793" s="267"/>
      <c r="AL793" s="267"/>
    </row>
    <row r="794" spans="2:39" s="100" customFormat="1" ht="17.5" customHeight="1" x14ac:dyDescent="0.55000000000000004">
      <c r="B794" s="265"/>
      <c r="C794" s="114"/>
      <c r="J794" s="265"/>
      <c r="AG794" s="266"/>
      <c r="AH794" s="114"/>
      <c r="AI794" s="267"/>
      <c r="AJ794" s="267"/>
      <c r="AL794" s="267"/>
    </row>
    <row r="795" spans="2:39" ht="17.5" customHeight="1" x14ac:dyDescent="0.55000000000000004">
      <c r="B795" s="242"/>
      <c r="C795" s="1"/>
      <c r="E795" s="258"/>
      <c r="J795" s="242"/>
      <c r="AH795" s="1"/>
      <c r="AI795" s="243"/>
      <c r="AJ795" s="243"/>
    </row>
    <row r="796" spans="2:39" x14ac:dyDescent="0.55000000000000004">
      <c r="B796" s="219"/>
      <c r="C796" s="1"/>
      <c r="AH796" s="249">
        <v>1</v>
      </c>
    </row>
    <row r="797" spans="2:39" s="241" customFormat="1" ht="5" customHeight="1" x14ac:dyDescent="0.55000000000000004">
      <c r="B797" s="240"/>
      <c r="C797" s="239"/>
      <c r="AG797" s="4"/>
    </row>
    <row r="798" spans="2:39" ht="5.5" customHeight="1" x14ac:dyDescent="0.55000000000000004">
      <c r="B798" s="4"/>
      <c r="C798" s="1"/>
    </row>
    <row r="799" spans="2:39" x14ac:dyDescent="0.55000000000000004">
      <c r="B799">
        <f>SUM(B2:B798)</f>
        <v>22872</v>
      </c>
      <c r="C799" s="1" t="s">
        <v>348</v>
      </c>
      <c r="D799" s="26">
        <f t="shared" ref="D799:J799" si="194">SUM(D2:D798)</f>
        <v>5009</v>
      </c>
      <c r="E799" s="26">
        <f t="shared" si="194"/>
        <v>5356</v>
      </c>
      <c r="F799" s="26">
        <f t="shared" si="194"/>
        <v>1693</v>
      </c>
      <c r="G799">
        <f t="shared" si="194"/>
        <v>1029</v>
      </c>
      <c r="H799">
        <f t="shared" si="194"/>
        <v>1702</v>
      </c>
      <c r="I799" s="26">
        <f t="shared" si="194"/>
        <v>2358</v>
      </c>
      <c r="J799" s="26">
        <f t="shared" si="194"/>
        <v>5725</v>
      </c>
      <c r="K799">
        <f t="shared" ref="K799:AF799" si="195">SUM(K2:K798)</f>
        <v>1080</v>
      </c>
      <c r="L799">
        <f t="shared" si="195"/>
        <v>16</v>
      </c>
      <c r="M799">
        <f t="shared" si="195"/>
        <v>138</v>
      </c>
      <c r="N799">
        <f t="shared" si="195"/>
        <v>109</v>
      </c>
      <c r="O799" s="26">
        <f t="shared" si="195"/>
        <v>492</v>
      </c>
      <c r="P799">
        <f t="shared" si="195"/>
        <v>22</v>
      </c>
      <c r="Q799">
        <f t="shared" si="195"/>
        <v>26</v>
      </c>
      <c r="R799">
        <f t="shared" si="195"/>
        <v>223</v>
      </c>
      <c r="S799">
        <f t="shared" si="195"/>
        <v>147</v>
      </c>
      <c r="T799">
        <f t="shared" si="195"/>
        <v>133</v>
      </c>
      <c r="U799">
        <f t="shared" si="195"/>
        <v>152</v>
      </c>
      <c r="V799">
        <f t="shared" si="195"/>
        <v>370</v>
      </c>
      <c r="W799">
        <f t="shared" si="195"/>
        <v>36</v>
      </c>
      <c r="X799">
        <f t="shared" si="195"/>
        <v>75</v>
      </c>
      <c r="Y799">
        <f t="shared" si="195"/>
        <v>269</v>
      </c>
      <c r="Z799">
        <f t="shared" si="195"/>
        <v>311</v>
      </c>
      <c r="AA799">
        <f t="shared" si="195"/>
        <v>1</v>
      </c>
      <c r="AB799">
        <f t="shared" si="195"/>
        <v>564</v>
      </c>
      <c r="AC799">
        <f t="shared" si="195"/>
        <v>76</v>
      </c>
      <c r="AD799">
        <f t="shared" si="195"/>
        <v>841</v>
      </c>
      <c r="AF799">
        <f t="shared" si="195"/>
        <v>636</v>
      </c>
      <c r="AM799" s="243"/>
    </row>
    <row r="800" spans="2:39" x14ac:dyDescent="0.55000000000000004">
      <c r="C800" s="1"/>
    </row>
    <row r="801" spans="2:11" ht="5" customHeight="1" x14ac:dyDescent="0.55000000000000004">
      <c r="C801" s="1"/>
    </row>
    <row r="804" spans="2:11" x14ac:dyDescent="0.55000000000000004">
      <c r="B804" s="219"/>
      <c r="K80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U43" sqref="U4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38"/>
  <sheetViews>
    <sheetView topLeftCell="A2" workbookViewId="0">
      <pane xSplit="2" ySplit="2" topLeftCell="C825" activePane="bottomRight" state="frozen"/>
      <selection activeCell="O24" sqref="O24"/>
      <selection pane="topRight" activeCell="O24" sqref="O24"/>
      <selection pane="bottomLeft" activeCell="O24" sqref="O24"/>
      <selection pane="bottomRight" activeCell="N833" sqref="N83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341">+I803+H804</f>
        <v>1164</v>
      </c>
      <c r="J804" s="119"/>
      <c r="K804" s="232">
        <f t="shared" ref="K804" si="342">+K803+J804</f>
        <v>977</v>
      </c>
      <c r="L804" s="232">
        <f t="shared" si="340"/>
        <v>78</v>
      </c>
      <c r="M804" s="4"/>
      <c r="N804" s="232">
        <f t="shared" ref="N804" si="343">+N803+M804</f>
        <v>3</v>
      </c>
      <c r="O804" s="273">
        <v>11</v>
      </c>
      <c r="P804" s="119"/>
      <c r="Q804" s="5"/>
      <c r="R804" s="248">
        <f t="shared" ref="R804" si="344">+R803+Q804</f>
        <v>352</v>
      </c>
      <c r="S804" s="218">
        <f t="shared" si="331"/>
        <v>591</v>
      </c>
      <c r="T804" s="233">
        <f t="shared" si="332"/>
        <v>2000</v>
      </c>
      <c r="U804" s="250">
        <f t="shared" ref="U804:U825" si="345">+G804</f>
        <v>44824</v>
      </c>
      <c r="V804" s="4">
        <f t="shared" ref="V804:V825" si="346">+H804</f>
        <v>0</v>
      </c>
      <c r="W804" s="26">
        <f t="shared" ref="W804:W825" si="347">+I804</f>
        <v>1164</v>
      </c>
      <c r="X804" s="233">
        <f t="shared" si="336"/>
        <v>183</v>
      </c>
      <c r="Y804" s="4">
        <f t="shared" ref="Y804:Y825" si="348">+O804</f>
        <v>11</v>
      </c>
      <c r="Z804" s="230">
        <f t="shared" ref="Z804" si="349">+Z803+Y804-P804-Q804</f>
        <v>2000</v>
      </c>
    </row>
    <row r="805" spans="1:26" ht="25.5" customHeight="1" x14ac:dyDescent="0.55000000000000004">
      <c r="A805">
        <f t="shared" ref="A805:A833" si="350">+A804+1</f>
        <v>807</v>
      </c>
      <c r="B805" s="228"/>
      <c r="C805" s="44"/>
      <c r="D805" t="s">
        <v>333</v>
      </c>
      <c r="E805">
        <v>24</v>
      </c>
      <c r="F805">
        <f t="shared" ref="F805:F833" si="351">+F803+1</f>
        <v>716</v>
      </c>
      <c r="G805" s="1">
        <v>44825</v>
      </c>
      <c r="H805" s="272">
        <v>0</v>
      </c>
      <c r="I805" s="227">
        <f t="shared" ref="I805:I825" si="352">+I803+H805</f>
        <v>1164</v>
      </c>
      <c r="J805" s="119"/>
      <c r="K805" s="232">
        <f t="shared" ref="K805:K825" si="353">+K803+J805</f>
        <v>977</v>
      </c>
      <c r="L805" s="232">
        <f t="shared" ref="L805:L825" si="354">+L803+J805</f>
        <v>78</v>
      </c>
      <c r="M805" s="4"/>
      <c r="N805" s="232">
        <f t="shared" ref="N805:N825" si="355">+N803+M805</f>
        <v>3</v>
      </c>
      <c r="O805" s="273">
        <v>9</v>
      </c>
      <c r="P805" s="119"/>
      <c r="Q805" s="5"/>
      <c r="R805" s="248">
        <f t="shared" ref="R805:R825" si="356">+R803+Q805</f>
        <v>352</v>
      </c>
      <c r="S805" s="218">
        <f t="shared" ref="S805:S825" si="357">+S803+Q805</f>
        <v>591</v>
      </c>
      <c r="T805" s="233">
        <f t="shared" ref="T805:T825" si="358">+T803+O805-P805-Q805</f>
        <v>1998</v>
      </c>
      <c r="U805" s="250">
        <f t="shared" si="345"/>
        <v>44825</v>
      </c>
      <c r="V805" s="4">
        <f t="shared" si="346"/>
        <v>0</v>
      </c>
      <c r="W805" s="26">
        <f t="shared" si="347"/>
        <v>1164</v>
      </c>
      <c r="X805" s="233">
        <f t="shared" ref="X805:X825" si="359">+X803+V805-J805</f>
        <v>183</v>
      </c>
      <c r="Y805" s="4">
        <f t="shared" si="348"/>
        <v>9</v>
      </c>
      <c r="Z805" s="230">
        <f t="shared" ref="Z805:Z825" si="360">+Z803+Y805-P805-Q805</f>
        <v>1998</v>
      </c>
    </row>
    <row r="806" spans="1:26" ht="25.5" customHeight="1" x14ac:dyDescent="0.55000000000000004">
      <c r="A806">
        <f t="shared" si="350"/>
        <v>808</v>
      </c>
      <c r="B806" s="228"/>
      <c r="C806" s="44"/>
      <c r="D806" t="s">
        <v>334</v>
      </c>
      <c r="E806">
        <v>24</v>
      </c>
      <c r="F806">
        <f t="shared" si="351"/>
        <v>717</v>
      </c>
      <c r="G806" s="1">
        <v>44826</v>
      </c>
      <c r="H806" s="272">
        <v>0</v>
      </c>
      <c r="I806" s="227">
        <f t="shared" si="352"/>
        <v>1164</v>
      </c>
      <c r="J806" s="119"/>
      <c r="K806" s="232">
        <f t="shared" si="353"/>
        <v>977</v>
      </c>
      <c r="L806" s="232">
        <f t="shared" si="354"/>
        <v>78</v>
      </c>
      <c r="M806" s="4"/>
      <c r="N806" s="232">
        <f t="shared" si="355"/>
        <v>3</v>
      </c>
      <c r="O806" s="273">
        <v>8</v>
      </c>
      <c r="P806" s="119"/>
      <c r="Q806" s="5"/>
      <c r="R806" s="248">
        <f t="shared" si="356"/>
        <v>352</v>
      </c>
      <c r="S806" s="218">
        <f t="shared" si="357"/>
        <v>591</v>
      </c>
      <c r="T806" s="233">
        <f t="shared" si="358"/>
        <v>2008</v>
      </c>
      <c r="U806" s="250">
        <f t="shared" si="345"/>
        <v>44826</v>
      </c>
      <c r="V806" s="4">
        <f t="shared" si="346"/>
        <v>0</v>
      </c>
      <c r="W806" s="26">
        <f t="shared" si="347"/>
        <v>1164</v>
      </c>
      <c r="X806" s="233">
        <f t="shared" si="359"/>
        <v>183</v>
      </c>
      <c r="Y806" s="4">
        <f t="shared" si="348"/>
        <v>8</v>
      </c>
      <c r="Z806" s="230">
        <f t="shared" si="360"/>
        <v>2008</v>
      </c>
    </row>
    <row r="807" spans="1:26" ht="25.5" customHeight="1" x14ac:dyDescent="0.55000000000000004">
      <c r="A807">
        <f t="shared" si="350"/>
        <v>809</v>
      </c>
      <c r="B807" s="228"/>
      <c r="C807" s="44"/>
      <c r="D807" t="s">
        <v>335</v>
      </c>
      <c r="E807">
        <v>24</v>
      </c>
      <c r="F807">
        <f t="shared" si="351"/>
        <v>717</v>
      </c>
      <c r="G807" s="1">
        <v>44827</v>
      </c>
      <c r="H807" s="272">
        <v>0</v>
      </c>
      <c r="I807" s="227">
        <f t="shared" si="352"/>
        <v>1164</v>
      </c>
      <c r="J807" s="119"/>
      <c r="K807" s="232">
        <f t="shared" si="353"/>
        <v>977</v>
      </c>
      <c r="L807" s="232">
        <f t="shared" si="354"/>
        <v>78</v>
      </c>
      <c r="M807" s="4"/>
      <c r="N807" s="232">
        <f t="shared" si="355"/>
        <v>3</v>
      </c>
      <c r="O807" s="273">
        <v>8</v>
      </c>
      <c r="P807" s="119"/>
      <c r="Q807" s="5"/>
      <c r="R807" s="248">
        <f t="shared" si="356"/>
        <v>352</v>
      </c>
      <c r="S807" s="218">
        <f t="shared" si="357"/>
        <v>591</v>
      </c>
      <c r="T807" s="233">
        <f t="shared" si="358"/>
        <v>2006</v>
      </c>
      <c r="U807" s="250">
        <f t="shared" si="345"/>
        <v>44827</v>
      </c>
      <c r="V807" s="4">
        <f t="shared" si="346"/>
        <v>0</v>
      </c>
      <c r="W807" s="26">
        <f t="shared" si="347"/>
        <v>1164</v>
      </c>
      <c r="X807" s="233">
        <f t="shared" si="359"/>
        <v>183</v>
      </c>
      <c r="Y807" s="4">
        <f t="shared" si="348"/>
        <v>8</v>
      </c>
      <c r="Z807" s="230">
        <f t="shared" si="360"/>
        <v>2006</v>
      </c>
    </row>
    <row r="808" spans="1:26" ht="25.5" customHeight="1" x14ac:dyDescent="0.55000000000000004">
      <c r="A808">
        <f t="shared" si="350"/>
        <v>810</v>
      </c>
      <c r="B808" s="228"/>
      <c r="C808" s="44"/>
      <c r="D808" t="s">
        <v>336</v>
      </c>
      <c r="E808">
        <v>24</v>
      </c>
      <c r="F808">
        <f t="shared" si="351"/>
        <v>718</v>
      </c>
      <c r="G808" s="1">
        <v>44828</v>
      </c>
      <c r="H808" s="272">
        <v>0</v>
      </c>
      <c r="I808" s="227">
        <f t="shared" si="352"/>
        <v>1164</v>
      </c>
      <c r="J808" s="119"/>
      <c r="K808" s="232">
        <f t="shared" si="353"/>
        <v>977</v>
      </c>
      <c r="L808" s="232">
        <f t="shared" si="354"/>
        <v>78</v>
      </c>
      <c r="M808" s="4"/>
      <c r="N808" s="232">
        <f t="shared" si="355"/>
        <v>3</v>
      </c>
      <c r="O808" s="273">
        <v>9</v>
      </c>
      <c r="P808" s="119"/>
      <c r="Q808" s="5"/>
      <c r="R808" s="248">
        <f t="shared" si="356"/>
        <v>352</v>
      </c>
      <c r="S808" s="218">
        <f t="shared" si="357"/>
        <v>591</v>
      </c>
      <c r="T808" s="233">
        <f t="shared" si="358"/>
        <v>2017</v>
      </c>
      <c r="U808" s="250">
        <f t="shared" si="345"/>
        <v>44828</v>
      </c>
      <c r="V808" s="4">
        <f t="shared" si="346"/>
        <v>0</v>
      </c>
      <c r="W808" s="26">
        <f t="shared" si="347"/>
        <v>1164</v>
      </c>
      <c r="X808" s="233">
        <f t="shared" si="359"/>
        <v>183</v>
      </c>
      <c r="Y808" s="4">
        <f t="shared" si="348"/>
        <v>9</v>
      </c>
      <c r="Z808" s="230">
        <f t="shared" si="360"/>
        <v>2017</v>
      </c>
    </row>
    <row r="809" spans="1:26" ht="25.5" customHeight="1" x14ac:dyDescent="0.55000000000000004">
      <c r="A809">
        <f t="shared" si="350"/>
        <v>811</v>
      </c>
      <c r="B809" s="228"/>
      <c r="C809" s="44"/>
      <c r="D809" t="s">
        <v>337</v>
      </c>
      <c r="E809">
        <v>24</v>
      </c>
      <c r="F809">
        <f t="shared" si="351"/>
        <v>718</v>
      </c>
      <c r="G809" s="1">
        <v>44829</v>
      </c>
      <c r="H809" s="272">
        <v>0</v>
      </c>
      <c r="I809" s="227">
        <f t="shared" si="352"/>
        <v>1164</v>
      </c>
      <c r="J809" s="119"/>
      <c r="K809" s="232">
        <f t="shared" si="353"/>
        <v>977</v>
      </c>
      <c r="L809" s="232">
        <f t="shared" si="354"/>
        <v>78</v>
      </c>
      <c r="M809" s="4"/>
      <c r="N809" s="232">
        <f t="shared" si="355"/>
        <v>3</v>
      </c>
      <c r="O809" s="273">
        <v>8</v>
      </c>
      <c r="P809" s="119"/>
      <c r="Q809" s="5"/>
      <c r="R809" s="248">
        <f t="shared" si="356"/>
        <v>352</v>
      </c>
      <c r="S809" s="218">
        <f t="shared" si="357"/>
        <v>591</v>
      </c>
      <c r="T809" s="233">
        <f t="shared" si="358"/>
        <v>2014</v>
      </c>
      <c r="U809" s="250">
        <f t="shared" si="345"/>
        <v>44829</v>
      </c>
      <c r="V809" s="4">
        <f t="shared" si="346"/>
        <v>0</v>
      </c>
      <c r="W809" s="26">
        <f t="shared" si="347"/>
        <v>1164</v>
      </c>
      <c r="X809" s="233">
        <f t="shared" si="359"/>
        <v>183</v>
      </c>
      <c r="Y809" s="4">
        <f t="shared" si="348"/>
        <v>8</v>
      </c>
      <c r="Z809" s="230">
        <f t="shared" si="360"/>
        <v>2014</v>
      </c>
    </row>
    <row r="810" spans="1:26" ht="25.5" customHeight="1" x14ac:dyDescent="0.55000000000000004">
      <c r="A810">
        <f t="shared" si="350"/>
        <v>812</v>
      </c>
      <c r="B810" s="228"/>
      <c r="C810" s="44"/>
      <c r="D810" t="s">
        <v>338</v>
      </c>
      <c r="E810">
        <v>24</v>
      </c>
      <c r="F810">
        <f t="shared" si="351"/>
        <v>719</v>
      </c>
      <c r="G810" s="1">
        <v>44830</v>
      </c>
      <c r="H810" s="272">
        <v>1</v>
      </c>
      <c r="I810" s="227">
        <f t="shared" si="352"/>
        <v>1165</v>
      </c>
      <c r="J810" s="119"/>
      <c r="K810" s="232">
        <f t="shared" si="353"/>
        <v>977</v>
      </c>
      <c r="L810" s="232">
        <f t="shared" si="354"/>
        <v>78</v>
      </c>
      <c r="M810" s="4"/>
      <c r="N810" s="232">
        <f t="shared" si="355"/>
        <v>3</v>
      </c>
      <c r="O810" s="273">
        <v>7</v>
      </c>
      <c r="P810" s="119"/>
      <c r="Q810" s="5"/>
      <c r="R810" s="248">
        <f t="shared" si="356"/>
        <v>352</v>
      </c>
      <c r="S810" s="218">
        <f t="shared" si="357"/>
        <v>591</v>
      </c>
      <c r="T810" s="233">
        <f t="shared" si="358"/>
        <v>2024</v>
      </c>
      <c r="U810" s="250">
        <f t="shared" si="345"/>
        <v>44830</v>
      </c>
      <c r="V810" s="4">
        <f t="shared" si="346"/>
        <v>1</v>
      </c>
      <c r="W810" s="26">
        <f t="shared" si="347"/>
        <v>1165</v>
      </c>
      <c r="X810" s="233">
        <f t="shared" si="359"/>
        <v>184</v>
      </c>
      <c r="Y810" s="4">
        <f t="shared" si="348"/>
        <v>7</v>
      </c>
      <c r="Z810" s="230">
        <f t="shared" si="360"/>
        <v>2024</v>
      </c>
    </row>
    <row r="811" spans="1:26" ht="25.5" customHeight="1" x14ac:dyDescent="0.55000000000000004">
      <c r="A811">
        <f t="shared" si="350"/>
        <v>813</v>
      </c>
      <c r="B811" s="228"/>
      <c r="C811" s="44"/>
      <c r="D811" t="s">
        <v>339</v>
      </c>
      <c r="E811">
        <v>24</v>
      </c>
      <c r="F811">
        <f t="shared" si="351"/>
        <v>719</v>
      </c>
      <c r="G811" s="1">
        <v>44831</v>
      </c>
      <c r="H811" s="272">
        <v>0</v>
      </c>
      <c r="I811" s="227">
        <f t="shared" si="352"/>
        <v>1164</v>
      </c>
      <c r="J811" s="119"/>
      <c r="K811" s="232">
        <f t="shared" si="353"/>
        <v>977</v>
      </c>
      <c r="L811" s="232">
        <f t="shared" si="354"/>
        <v>78</v>
      </c>
      <c r="M811" s="4"/>
      <c r="N811" s="232">
        <f t="shared" si="355"/>
        <v>3</v>
      </c>
      <c r="O811" s="273">
        <v>10</v>
      </c>
      <c r="P811" s="119"/>
      <c r="Q811" s="5"/>
      <c r="R811" s="248">
        <f t="shared" si="356"/>
        <v>352</v>
      </c>
      <c r="S811" s="218">
        <f t="shared" si="357"/>
        <v>591</v>
      </c>
      <c r="T811" s="233">
        <f t="shared" si="358"/>
        <v>2024</v>
      </c>
      <c r="U811" s="250">
        <f t="shared" si="345"/>
        <v>44831</v>
      </c>
      <c r="V811" s="4">
        <f t="shared" si="346"/>
        <v>0</v>
      </c>
      <c r="W811" s="26">
        <f t="shared" si="347"/>
        <v>1164</v>
      </c>
      <c r="X811" s="233">
        <f t="shared" si="359"/>
        <v>183</v>
      </c>
      <c r="Y811" s="4">
        <f t="shared" si="348"/>
        <v>10</v>
      </c>
      <c r="Z811" s="230">
        <f t="shared" si="360"/>
        <v>2024</v>
      </c>
    </row>
    <row r="812" spans="1:26" ht="25.5" customHeight="1" x14ac:dyDescent="0.55000000000000004">
      <c r="A812">
        <f t="shared" si="350"/>
        <v>814</v>
      </c>
      <c r="B812" s="228"/>
      <c r="C812" s="44"/>
      <c r="D812" t="s">
        <v>340</v>
      </c>
      <c r="E812">
        <v>24</v>
      </c>
      <c r="F812">
        <f t="shared" si="351"/>
        <v>720</v>
      </c>
      <c r="G812" s="1">
        <v>44832</v>
      </c>
      <c r="H812" s="272">
        <v>0</v>
      </c>
      <c r="I812" s="227">
        <f t="shared" si="352"/>
        <v>1165</v>
      </c>
      <c r="J812" s="119"/>
      <c r="K812" s="232">
        <f t="shared" si="353"/>
        <v>977</v>
      </c>
      <c r="L812" s="232">
        <f t="shared" si="354"/>
        <v>78</v>
      </c>
      <c r="M812" s="4"/>
      <c r="N812" s="232">
        <f t="shared" si="355"/>
        <v>3</v>
      </c>
      <c r="O812" s="273">
        <v>10</v>
      </c>
      <c r="P812" s="119"/>
      <c r="Q812" s="5"/>
      <c r="R812" s="248">
        <f t="shared" si="356"/>
        <v>352</v>
      </c>
      <c r="S812" s="218">
        <f t="shared" si="357"/>
        <v>591</v>
      </c>
      <c r="T812" s="233">
        <f t="shared" si="358"/>
        <v>2034</v>
      </c>
      <c r="U812" s="250">
        <f t="shared" si="345"/>
        <v>44832</v>
      </c>
      <c r="V812" s="4">
        <f t="shared" si="346"/>
        <v>0</v>
      </c>
      <c r="W812" s="26">
        <f t="shared" si="347"/>
        <v>1165</v>
      </c>
      <c r="X812" s="233">
        <f t="shared" si="359"/>
        <v>184</v>
      </c>
      <c r="Y812" s="4">
        <f t="shared" si="348"/>
        <v>10</v>
      </c>
      <c r="Z812" s="230">
        <f t="shared" si="360"/>
        <v>2034</v>
      </c>
    </row>
    <row r="813" spans="1:26" ht="26" customHeight="1" x14ac:dyDescent="0.55000000000000004">
      <c r="A813">
        <f t="shared" si="350"/>
        <v>815</v>
      </c>
      <c r="B813" s="228"/>
      <c r="C813" s="44"/>
      <c r="D813" t="s">
        <v>341</v>
      </c>
      <c r="E813">
        <v>24</v>
      </c>
      <c r="F813">
        <f t="shared" si="351"/>
        <v>720</v>
      </c>
      <c r="G813" s="1">
        <v>44833</v>
      </c>
      <c r="H813" s="272">
        <v>0</v>
      </c>
      <c r="I813" s="227">
        <f t="shared" si="352"/>
        <v>1164</v>
      </c>
      <c r="J813" s="119"/>
      <c r="K813" s="232">
        <f t="shared" si="353"/>
        <v>977</v>
      </c>
      <c r="L813" s="232">
        <f t="shared" si="354"/>
        <v>78</v>
      </c>
      <c r="M813" s="4"/>
      <c r="N813" s="232">
        <f t="shared" si="355"/>
        <v>3</v>
      </c>
      <c r="O813" s="273">
        <v>28</v>
      </c>
      <c r="P813" s="119"/>
      <c r="Q813" s="5"/>
      <c r="R813" s="248">
        <f t="shared" si="356"/>
        <v>352</v>
      </c>
      <c r="S813" s="218">
        <f t="shared" si="357"/>
        <v>591</v>
      </c>
      <c r="T813" s="233">
        <f t="shared" si="358"/>
        <v>2052</v>
      </c>
      <c r="U813" s="250">
        <f t="shared" si="345"/>
        <v>44833</v>
      </c>
      <c r="V813" s="4">
        <f t="shared" si="346"/>
        <v>0</v>
      </c>
      <c r="W813" s="26">
        <f t="shared" si="347"/>
        <v>1164</v>
      </c>
      <c r="X813" s="233">
        <f t="shared" si="359"/>
        <v>183</v>
      </c>
      <c r="Y813" s="4">
        <f t="shared" si="348"/>
        <v>28</v>
      </c>
      <c r="Z813" s="230">
        <f t="shared" si="360"/>
        <v>2052</v>
      </c>
    </row>
    <row r="814" spans="1:26" ht="26" customHeight="1" x14ac:dyDescent="0.55000000000000004">
      <c r="A814">
        <f t="shared" si="350"/>
        <v>816</v>
      </c>
      <c r="B814" s="228"/>
      <c r="C814" s="44"/>
      <c r="D814" t="s">
        <v>342</v>
      </c>
      <c r="E814">
        <v>24</v>
      </c>
      <c r="F814">
        <f t="shared" si="351"/>
        <v>721</v>
      </c>
      <c r="G814" s="1">
        <v>44834</v>
      </c>
      <c r="H814" s="272">
        <v>0</v>
      </c>
      <c r="I814" s="227">
        <f t="shared" si="352"/>
        <v>1165</v>
      </c>
      <c r="J814" s="119"/>
      <c r="K814" s="232">
        <f t="shared" si="353"/>
        <v>977</v>
      </c>
      <c r="L814" s="232">
        <f t="shared" si="354"/>
        <v>78</v>
      </c>
      <c r="M814" s="4"/>
      <c r="N814" s="232">
        <f t="shared" si="355"/>
        <v>3</v>
      </c>
      <c r="O814" s="273">
        <v>30</v>
      </c>
      <c r="P814" s="119"/>
      <c r="Q814" s="5"/>
      <c r="R814" s="248">
        <f t="shared" si="356"/>
        <v>352</v>
      </c>
      <c r="S814" s="218">
        <f t="shared" si="357"/>
        <v>591</v>
      </c>
      <c r="T814" s="233">
        <f t="shared" si="358"/>
        <v>2064</v>
      </c>
      <c r="U814" s="250">
        <f t="shared" si="345"/>
        <v>44834</v>
      </c>
      <c r="V814" s="4">
        <f t="shared" si="346"/>
        <v>0</v>
      </c>
      <c r="W814" s="26">
        <f t="shared" si="347"/>
        <v>1165</v>
      </c>
      <c r="X814" s="233">
        <f t="shared" si="359"/>
        <v>184</v>
      </c>
      <c r="Y814" s="4">
        <f t="shared" si="348"/>
        <v>30</v>
      </c>
      <c r="Z814" s="230">
        <f t="shared" si="360"/>
        <v>2064</v>
      </c>
    </row>
    <row r="815" spans="1:26" ht="26" customHeight="1" x14ac:dyDescent="0.55000000000000004">
      <c r="A815">
        <f t="shared" si="350"/>
        <v>817</v>
      </c>
      <c r="B815" s="228"/>
      <c r="C815" s="44"/>
      <c r="D815" t="s">
        <v>343</v>
      </c>
      <c r="E815">
        <v>24</v>
      </c>
      <c r="F815">
        <f t="shared" si="351"/>
        <v>721</v>
      </c>
      <c r="G815" s="1">
        <v>44835</v>
      </c>
      <c r="H815" s="272">
        <v>0</v>
      </c>
      <c r="I815" s="227">
        <f t="shared" si="352"/>
        <v>1164</v>
      </c>
      <c r="J815" s="119"/>
      <c r="K815" s="232">
        <f t="shared" si="353"/>
        <v>977</v>
      </c>
      <c r="L815" s="232">
        <f t="shared" si="354"/>
        <v>78</v>
      </c>
      <c r="M815" s="4"/>
      <c r="N815" s="232">
        <f t="shared" si="355"/>
        <v>3</v>
      </c>
      <c r="O815" s="273">
        <v>30</v>
      </c>
      <c r="P815" s="119"/>
      <c r="Q815" s="5"/>
      <c r="R815" s="248">
        <f t="shared" si="356"/>
        <v>352</v>
      </c>
      <c r="S815" s="218">
        <f t="shared" si="357"/>
        <v>591</v>
      </c>
      <c r="T815" s="233">
        <f t="shared" si="358"/>
        <v>2082</v>
      </c>
      <c r="U815" s="250">
        <f t="shared" si="345"/>
        <v>44835</v>
      </c>
      <c r="V815" s="4">
        <f t="shared" si="346"/>
        <v>0</v>
      </c>
      <c r="W815" s="26">
        <f t="shared" si="347"/>
        <v>1164</v>
      </c>
      <c r="X815" s="233">
        <f t="shared" si="359"/>
        <v>183</v>
      </c>
      <c r="Y815" s="4">
        <f t="shared" si="348"/>
        <v>30</v>
      </c>
      <c r="Z815" s="230">
        <f t="shared" si="360"/>
        <v>2082</v>
      </c>
    </row>
    <row r="816" spans="1:26" ht="26" customHeight="1" x14ac:dyDescent="0.55000000000000004">
      <c r="A816">
        <f t="shared" si="350"/>
        <v>818</v>
      </c>
      <c r="B816" s="228"/>
      <c r="C816" s="44"/>
      <c r="D816" t="s">
        <v>344</v>
      </c>
      <c r="E816">
        <v>24</v>
      </c>
      <c r="F816">
        <f t="shared" si="351"/>
        <v>722</v>
      </c>
      <c r="G816" s="1">
        <v>44836</v>
      </c>
      <c r="H816" s="272">
        <v>0</v>
      </c>
      <c r="I816" s="227">
        <f t="shared" si="352"/>
        <v>1165</v>
      </c>
      <c r="J816" s="119"/>
      <c r="K816" s="232">
        <f t="shared" si="353"/>
        <v>977</v>
      </c>
      <c r="L816" s="232">
        <f t="shared" si="354"/>
        <v>78</v>
      </c>
      <c r="M816" s="4"/>
      <c r="N816" s="232">
        <f t="shared" si="355"/>
        <v>3</v>
      </c>
      <c r="O816" s="273">
        <v>33</v>
      </c>
      <c r="P816" s="119"/>
      <c r="Q816" s="5"/>
      <c r="R816" s="248">
        <f t="shared" si="356"/>
        <v>352</v>
      </c>
      <c r="S816" s="218">
        <f t="shared" si="357"/>
        <v>591</v>
      </c>
      <c r="T816" s="233">
        <f t="shared" si="358"/>
        <v>2097</v>
      </c>
      <c r="U816" s="250">
        <f t="shared" si="345"/>
        <v>44836</v>
      </c>
      <c r="V816" s="4">
        <f t="shared" si="346"/>
        <v>0</v>
      </c>
      <c r="W816" s="26">
        <f t="shared" si="347"/>
        <v>1165</v>
      </c>
      <c r="X816" s="233">
        <f t="shared" si="359"/>
        <v>184</v>
      </c>
      <c r="Y816" s="4">
        <f t="shared" si="348"/>
        <v>33</v>
      </c>
      <c r="Z816" s="230">
        <f t="shared" si="360"/>
        <v>2097</v>
      </c>
    </row>
    <row r="817" spans="1:26" ht="26" customHeight="1" x14ac:dyDescent="0.55000000000000004">
      <c r="A817">
        <f t="shared" si="350"/>
        <v>819</v>
      </c>
      <c r="B817" s="228"/>
      <c r="C817" s="44"/>
      <c r="D817" t="s">
        <v>346</v>
      </c>
      <c r="E817">
        <v>24</v>
      </c>
      <c r="F817">
        <f t="shared" si="351"/>
        <v>722</v>
      </c>
      <c r="G817" s="1">
        <v>44837</v>
      </c>
      <c r="H817" s="272">
        <v>0</v>
      </c>
      <c r="I817" s="227">
        <f t="shared" si="352"/>
        <v>1164</v>
      </c>
      <c r="J817" s="119"/>
      <c r="K817" s="232">
        <f t="shared" si="353"/>
        <v>977</v>
      </c>
      <c r="L817" s="232">
        <f t="shared" si="354"/>
        <v>78</v>
      </c>
      <c r="M817" s="4"/>
      <c r="N817" s="232">
        <f t="shared" si="355"/>
        <v>3</v>
      </c>
      <c r="O817" s="273">
        <v>38</v>
      </c>
      <c r="P817" s="119"/>
      <c r="Q817" s="5"/>
      <c r="R817" s="248">
        <f t="shared" si="356"/>
        <v>352</v>
      </c>
      <c r="S817" s="218">
        <f t="shared" si="357"/>
        <v>591</v>
      </c>
      <c r="T817" s="233">
        <f t="shared" si="358"/>
        <v>2120</v>
      </c>
      <c r="U817" s="250">
        <f t="shared" si="345"/>
        <v>44837</v>
      </c>
      <c r="V817" s="4">
        <f t="shared" si="346"/>
        <v>0</v>
      </c>
      <c r="W817" s="26">
        <f t="shared" si="347"/>
        <v>1164</v>
      </c>
      <c r="X817" s="233">
        <f t="shared" si="359"/>
        <v>183</v>
      </c>
      <c r="Y817" s="4">
        <f t="shared" si="348"/>
        <v>38</v>
      </c>
      <c r="Z817" s="230">
        <f t="shared" si="360"/>
        <v>2120</v>
      </c>
    </row>
    <row r="818" spans="1:26" ht="26" customHeight="1" x14ac:dyDescent="0.55000000000000004">
      <c r="A818">
        <f t="shared" si="350"/>
        <v>820</v>
      </c>
      <c r="B818" s="228"/>
      <c r="C818" s="44"/>
      <c r="D818" t="s">
        <v>347</v>
      </c>
      <c r="E818">
        <v>24</v>
      </c>
      <c r="F818">
        <f t="shared" si="351"/>
        <v>723</v>
      </c>
      <c r="G818" s="1">
        <v>44838</v>
      </c>
      <c r="H818" s="272">
        <v>0</v>
      </c>
      <c r="I818" s="227">
        <f t="shared" si="352"/>
        <v>1165</v>
      </c>
      <c r="J818" s="119"/>
      <c r="K818" s="232">
        <f t="shared" si="353"/>
        <v>977</v>
      </c>
      <c r="L818" s="232">
        <f t="shared" si="354"/>
        <v>78</v>
      </c>
      <c r="M818" s="4"/>
      <c r="N818" s="232">
        <f t="shared" si="355"/>
        <v>3</v>
      </c>
      <c r="O818" s="273">
        <v>91</v>
      </c>
      <c r="P818" s="119"/>
      <c r="Q818" s="5"/>
      <c r="R818" s="248">
        <f t="shared" si="356"/>
        <v>352</v>
      </c>
      <c r="S818" s="218">
        <f t="shared" si="357"/>
        <v>591</v>
      </c>
      <c r="T818" s="233">
        <f t="shared" si="358"/>
        <v>2188</v>
      </c>
      <c r="U818" s="250">
        <f t="shared" si="345"/>
        <v>44838</v>
      </c>
      <c r="V818" s="4">
        <f t="shared" si="346"/>
        <v>0</v>
      </c>
      <c r="W818" s="26">
        <f t="shared" si="347"/>
        <v>1165</v>
      </c>
      <c r="X818" s="233">
        <f t="shared" si="359"/>
        <v>184</v>
      </c>
      <c r="Y818" s="4">
        <f t="shared" si="348"/>
        <v>91</v>
      </c>
      <c r="Z818" s="230">
        <f t="shared" si="360"/>
        <v>2188</v>
      </c>
    </row>
    <row r="819" spans="1:26" ht="26" customHeight="1" x14ac:dyDescent="0.55000000000000004">
      <c r="A819">
        <f t="shared" si="350"/>
        <v>821</v>
      </c>
      <c r="B819" s="228"/>
      <c r="C819" s="44"/>
      <c r="D819" t="s">
        <v>349</v>
      </c>
      <c r="E819">
        <v>24</v>
      </c>
      <c r="F819">
        <f t="shared" si="351"/>
        <v>723</v>
      </c>
      <c r="G819" s="1">
        <v>44839</v>
      </c>
      <c r="H819" s="272">
        <v>0</v>
      </c>
      <c r="I819" s="227">
        <f t="shared" si="352"/>
        <v>1164</v>
      </c>
      <c r="J819" s="119"/>
      <c r="K819" s="232">
        <f t="shared" si="353"/>
        <v>977</v>
      </c>
      <c r="L819" s="232">
        <f t="shared" si="354"/>
        <v>78</v>
      </c>
      <c r="M819" s="4"/>
      <c r="N819" s="232">
        <f t="shared" si="355"/>
        <v>3</v>
      </c>
      <c r="O819" s="273">
        <v>97</v>
      </c>
      <c r="P819" s="119"/>
      <c r="Q819" s="5"/>
      <c r="R819" s="248">
        <f t="shared" si="356"/>
        <v>352</v>
      </c>
      <c r="S819" s="218">
        <f t="shared" si="357"/>
        <v>591</v>
      </c>
      <c r="T819" s="233">
        <f t="shared" si="358"/>
        <v>2217</v>
      </c>
      <c r="U819" s="250">
        <f t="shared" si="345"/>
        <v>44839</v>
      </c>
      <c r="V819" s="4">
        <f t="shared" si="346"/>
        <v>0</v>
      </c>
      <c r="W819" s="26">
        <f t="shared" si="347"/>
        <v>1164</v>
      </c>
      <c r="X819" s="233">
        <f t="shared" si="359"/>
        <v>183</v>
      </c>
      <c r="Y819" s="4">
        <f t="shared" si="348"/>
        <v>97</v>
      </c>
      <c r="Z819" s="230">
        <f t="shared" si="360"/>
        <v>2217</v>
      </c>
    </row>
    <row r="820" spans="1:26" ht="26" customHeight="1" x14ac:dyDescent="0.55000000000000004">
      <c r="A820">
        <f t="shared" si="350"/>
        <v>822</v>
      </c>
      <c r="B820" s="228"/>
      <c r="C820" s="44"/>
      <c r="D820" t="s">
        <v>350</v>
      </c>
      <c r="E820">
        <v>24</v>
      </c>
      <c r="F820">
        <f t="shared" si="351"/>
        <v>724</v>
      </c>
      <c r="G820" s="1">
        <v>44840</v>
      </c>
      <c r="H820" s="272">
        <v>0</v>
      </c>
      <c r="I820" s="227">
        <f t="shared" si="352"/>
        <v>1165</v>
      </c>
      <c r="J820" s="119"/>
      <c r="K820" s="232">
        <f t="shared" si="353"/>
        <v>977</v>
      </c>
      <c r="L820" s="232">
        <f t="shared" si="354"/>
        <v>78</v>
      </c>
      <c r="M820" s="4"/>
      <c r="N820" s="232">
        <f t="shared" si="355"/>
        <v>3</v>
      </c>
      <c r="O820" s="273">
        <v>96</v>
      </c>
      <c r="P820" s="119"/>
      <c r="Q820" s="5"/>
      <c r="R820" s="248">
        <f t="shared" si="356"/>
        <v>352</v>
      </c>
      <c r="S820" s="218">
        <f t="shared" si="357"/>
        <v>591</v>
      </c>
      <c r="T820" s="233">
        <f t="shared" si="358"/>
        <v>2284</v>
      </c>
      <c r="U820" s="250">
        <f t="shared" si="345"/>
        <v>44840</v>
      </c>
      <c r="V820" s="4">
        <f t="shared" si="346"/>
        <v>0</v>
      </c>
      <c r="W820" s="26">
        <f t="shared" si="347"/>
        <v>1165</v>
      </c>
      <c r="X820" s="233">
        <f t="shared" si="359"/>
        <v>184</v>
      </c>
      <c r="Y820" s="4">
        <f t="shared" si="348"/>
        <v>96</v>
      </c>
      <c r="Z820" s="230">
        <f t="shared" si="360"/>
        <v>2284</v>
      </c>
    </row>
    <row r="821" spans="1:26" ht="26" customHeight="1" x14ac:dyDescent="0.55000000000000004">
      <c r="A821">
        <f t="shared" si="350"/>
        <v>823</v>
      </c>
      <c r="B821" s="228"/>
      <c r="C821" s="44"/>
      <c r="D821" t="s">
        <v>351</v>
      </c>
      <c r="E821">
        <v>24</v>
      </c>
      <c r="F821">
        <f t="shared" si="351"/>
        <v>724</v>
      </c>
      <c r="G821" s="1">
        <v>44841</v>
      </c>
      <c r="H821" s="272">
        <v>4</v>
      </c>
      <c r="I821" s="227">
        <f t="shared" si="352"/>
        <v>1168</v>
      </c>
      <c r="J821" s="119"/>
      <c r="K821" s="232">
        <f t="shared" si="353"/>
        <v>977</v>
      </c>
      <c r="L821" s="232">
        <f t="shared" si="354"/>
        <v>78</v>
      </c>
      <c r="M821" s="4"/>
      <c r="N821" s="232">
        <f t="shared" si="355"/>
        <v>3</v>
      </c>
      <c r="O821" s="273">
        <v>344</v>
      </c>
      <c r="P821" s="119"/>
      <c r="Q821" s="5"/>
      <c r="R821" s="248">
        <f t="shared" si="356"/>
        <v>352</v>
      </c>
      <c r="S821" s="218">
        <f t="shared" si="357"/>
        <v>591</v>
      </c>
      <c r="T821" s="233">
        <f t="shared" si="358"/>
        <v>2561</v>
      </c>
      <c r="U821" s="250">
        <f t="shared" si="345"/>
        <v>44841</v>
      </c>
      <c r="V821" s="4">
        <f t="shared" si="346"/>
        <v>4</v>
      </c>
      <c r="W821" s="26">
        <f t="shared" si="347"/>
        <v>1168</v>
      </c>
      <c r="X821" s="233">
        <f t="shared" si="359"/>
        <v>187</v>
      </c>
      <c r="Y821" s="4">
        <f t="shared" si="348"/>
        <v>344</v>
      </c>
      <c r="Z821" s="230">
        <f t="shared" si="360"/>
        <v>2561</v>
      </c>
    </row>
    <row r="822" spans="1:26" ht="26" customHeight="1" x14ac:dyDescent="0.55000000000000004">
      <c r="A822">
        <f t="shared" si="350"/>
        <v>824</v>
      </c>
      <c r="B822" s="228"/>
      <c r="C822" s="44"/>
      <c r="D822" t="s">
        <v>352</v>
      </c>
      <c r="E822">
        <v>24</v>
      </c>
      <c r="F822">
        <f t="shared" si="351"/>
        <v>725</v>
      </c>
      <c r="G822" s="1">
        <v>44842</v>
      </c>
      <c r="H822" s="272">
        <v>53</v>
      </c>
      <c r="I822" s="227">
        <f t="shared" si="352"/>
        <v>1218</v>
      </c>
      <c r="J822" s="119"/>
      <c r="K822" s="232">
        <f t="shared" si="353"/>
        <v>977</v>
      </c>
      <c r="L822" s="232">
        <f t="shared" si="354"/>
        <v>78</v>
      </c>
      <c r="M822" s="4"/>
      <c r="N822" s="232">
        <f t="shared" si="355"/>
        <v>3</v>
      </c>
      <c r="O822" s="273">
        <v>383</v>
      </c>
      <c r="P822" s="119"/>
      <c r="Q822" s="5"/>
      <c r="R822" s="248">
        <f t="shared" si="356"/>
        <v>352</v>
      </c>
      <c r="S822" s="218">
        <f t="shared" si="357"/>
        <v>591</v>
      </c>
      <c r="T822" s="233">
        <f t="shared" si="358"/>
        <v>2667</v>
      </c>
      <c r="U822" s="250">
        <f t="shared" si="345"/>
        <v>44842</v>
      </c>
      <c r="V822" s="4">
        <f t="shared" si="346"/>
        <v>53</v>
      </c>
      <c r="W822" s="26">
        <f t="shared" si="347"/>
        <v>1218</v>
      </c>
      <c r="X822" s="233">
        <f t="shared" si="359"/>
        <v>237</v>
      </c>
      <c r="Y822" s="4">
        <f t="shared" si="348"/>
        <v>383</v>
      </c>
      <c r="Z822" s="230">
        <f t="shared" si="360"/>
        <v>2667</v>
      </c>
    </row>
    <row r="823" spans="1:26" ht="26" customHeight="1" x14ac:dyDescent="0.55000000000000004">
      <c r="A823">
        <f t="shared" si="350"/>
        <v>825</v>
      </c>
      <c r="B823" s="228"/>
      <c r="C823" s="44"/>
      <c r="D823" t="s">
        <v>353</v>
      </c>
      <c r="E823">
        <v>24</v>
      </c>
      <c r="F823">
        <f t="shared" si="351"/>
        <v>725</v>
      </c>
      <c r="G823" s="1">
        <v>44843</v>
      </c>
      <c r="H823" s="272">
        <v>70</v>
      </c>
      <c r="I823" s="227">
        <f t="shared" si="352"/>
        <v>1238</v>
      </c>
      <c r="J823" s="119"/>
      <c r="K823" s="232">
        <f t="shared" si="353"/>
        <v>977</v>
      </c>
      <c r="L823" s="232">
        <f t="shared" si="354"/>
        <v>78</v>
      </c>
      <c r="M823" s="4"/>
      <c r="N823" s="232">
        <f t="shared" si="355"/>
        <v>3</v>
      </c>
      <c r="O823" s="273">
        <v>376</v>
      </c>
      <c r="P823" s="119"/>
      <c r="Q823" s="5"/>
      <c r="R823" s="248">
        <f t="shared" si="356"/>
        <v>352</v>
      </c>
      <c r="S823" s="218">
        <f t="shared" si="357"/>
        <v>591</v>
      </c>
      <c r="T823" s="233">
        <f t="shared" si="358"/>
        <v>2937</v>
      </c>
      <c r="U823" s="250">
        <f t="shared" si="345"/>
        <v>44843</v>
      </c>
      <c r="V823" s="4">
        <f t="shared" si="346"/>
        <v>70</v>
      </c>
      <c r="W823" s="26">
        <f t="shared" si="347"/>
        <v>1238</v>
      </c>
      <c r="X823" s="233">
        <f t="shared" si="359"/>
        <v>257</v>
      </c>
      <c r="Y823" s="4">
        <f t="shared" si="348"/>
        <v>376</v>
      </c>
      <c r="Z823" s="230">
        <f t="shared" si="360"/>
        <v>2937</v>
      </c>
    </row>
    <row r="824" spans="1:26" ht="26" customHeight="1" x14ac:dyDescent="0.55000000000000004">
      <c r="A824">
        <f t="shared" si="350"/>
        <v>826</v>
      </c>
      <c r="B824" s="228"/>
      <c r="C824" s="44"/>
      <c r="D824" t="s">
        <v>354</v>
      </c>
      <c r="E824">
        <v>24</v>
      </c>
      <c r="F824">
        <f t="shared" si="351"/>
        <v>726</v>
      </c>
      <c r="G824" s="1">
        <v>44844</v>
      </c>
      <c r="H824" s="272">
        <v>18</v>
      </c>
      <c r="I824" s="227">
        <f t="shared" si="352"/>
        <v>1236</v>
      </c>
      <c r="J824" s="119"/>
      <c r="K824" s="232">
        <f t="shared" si="353"/>
        <v>977</v>
      </c>
      <c r="L824" s="232">
        <f t="shared" si="354"/>
        <v>78</v>
      </c>
      <c r="M824" s="4"/>
      <c r="N824" s="232">
        <f t="shared" si="355"/>
        <v>3</v>
      </c>
      <c r="O824" s="273">
        <v>177</v>
      </c>
      <c r="P824" s="119"/>
      <c r="Q824" s="5"/>
      <c r="R824" s="248">
        <f t="shared" si="356"/>
        <v>352</v>
      </c>
      <c r="S824" s="218">
        <f t="shared" si="357"/>
        <v>591</v>
      </c>
      <c r="T824" s="233">
        <f t="shared" si="358"/>
        <v>2844</v>
      </c>
      <c r="U824" s="250">
        <f t="shared" si="345"/>
        <v>44844</v>
      </c>
      <c r="V824" s="4">
        <f t="shared" si="346"/>
        <v>18</v>
      </c>
      <c r="W824" s="26">
        <f t="shared" si="347"/>
        <v>1236</v>
      </c>
      <c r="X824" s="233">
        <f t="shared" si="359"/>
        <v>255</v>
      </c>
      <c r="Y824" s="4">
        <f t="shared" si="348"/>
        <v>177</v>
      </c>
      <c r="Z824" s="230">
        <f t="shared" si="360"/>
        <v>2844</v>
      </c>
    </row>
    <row r="825" spans="1:26" ht="26" customHeight="1" x14ac:dyDescent="0.55000000000000004">
      <c r="A825">
        <f t="shared" si="350"/>
        <v>827</v>
      </c>
      <c r="B825" s="228"/>
      <c r="C825" s="44"/>
      <c r="D825" t="s">
        <v>355</v>
      </c>
      <c r="E825">
        <v>24</v>
      </c>
      <c r="F825">
        <f t="shared" si="351"/>
        <v>726</v>
      </c>
      <c r="G825" s="1">
        <v>44845</v>
      </c>
      <c r="H825" s="272">
        <v>62</v>
      </c>
      <c r="I825" s="227">
        <f t="shared" si="352"/>
        <v>1300</v>
      </c>
      <c r="J825" s="119"/>
      <c r="K825" s="232">
        <f t="shared" si="353"/>
        <v>977</v>
      </c>
      <c r="L825" s="232">
        <f t="shared" si="354"/>
        <v>78</v>
      </c>
      <c r="M825" s="4"/>
      <c r="N825" s="232">
        <f t="shared" si="355"/>
        <v>3</v>
      </c>
      <c r="O825" s="273">
        <v>379</v>
      </c>
      <c r="P825" s="119"/>
      <c r="Q825" s="5"/>
      <c r="R825" s="248">
        <f t="shared" si="356"/>
        <v>352</v>
      </c>
      <c r="S825" s="218">
        <f t="shared" si="357"/>
        <v>591</v>
      </c>
      <c r="T825" s="233">
        <f t="shared" si="358"/>
        <v>3316</v>
      </c>
      <c r="U825" s="250">
        <f t="shared" si="345"/>
        <v>44845</v>
      </c>
      <c r="V825" s="4">
        <f t="shared" si="346"/>
        <v>62</v>
      </c>
      <c r="W825" s="26">
        <f t="shared" si="347"/>
        <v>1300</v>
      </c>
      <c r="X825" s="233">
        <f t="shared" si="359"/>
        <v>319</v>
      </c>
      <c r="Y825" s="4">
        <f t="shared" si="348"/>
        <v>379</v>
      </c>
      <c r="Z825" s="230">
        <f t="shared" si="360"/>
        <v>3316</v>
      </c>
    </row>
    <row r="826" spans="1:26" ht="26" customHeight="1" x14ac:dyDescent="0.55000000000000004">
      <c r="A826">
        <f t="shared" si="350"/>
        <v>828</v>
      </c>
      <c r="B826" s="228"/>
      <c r="C826" s="44"/>
      <c r="D826" t="s">
        <v>372</v>
      </c>
      <c r="E826">
        <v>24</v>
      </c>
      <c r="F826">
        <f t="shared" si="351"/>
        <v>727</v>
      </c>
      <c r="G826" s="1">
        <v>44846</v>
      </c>
      <c r="H826" s="272">
        <v>64</v>
      </c>
      <c r="I826" s="227">
        <f t="shared" ref="I826" si="361">+I824+H826</f>
        <v>1300</v>
      </c>
      <c r="J826" s="119"/>
      <c r="K826" s="232">
        <f t="shared" ref="K826" si="362">+K824+J826</f>
        <v>977</v>
      </c>
      <c r="L826" s="232">
        <f t="shared" ref="L826" si="363">+L824+J826</f>
        <v>78</v>
      </c>
      <c r="M826" s="4"/>
      <c r="N826" s="232">
        <f t="shared" ref="N826" si="364">+N824+M826</f>
        <v>3</v>
      </c>
      <c r="O826" s="273">
        <v>339</v>
      </c>
      <c r="P826" s="119"/>
      <c r="Q826" s="5"/>
      <c r="R826" s="248">
        <f t="shared" ref="R826" si="365">+R824+Q826</f>
        <v>352</v>
      </c>
      <c r="S826" s="218">
        <f t="shared" ref="S826" si="366">+S824+Q826</f>
        <v>591</v>
      </c>
      <c r="T826" s="233">
        <f t="shared" ref="T826" si="367">+T824+O826-P826-Q826</f>
        <v>3183</v>
      </c>
      <c r="U826" s="250">
        <f t="shared" ref="U826" si="368">+G826</f>
        <v>44846</v>
      </c>
      <c r="V826" s="4">
        <f t="shared" ref="V826" si="369">+H826</f>
        <v>64</v>
      </c>
      <c r="W826" s="26">
        <f t="shared" ref="W826" si="370">+I826</f>
        <v>1300</v>
      </c>
      <c r="X826" s="233">
        <f t="shared" ref="X826" si="371">+X824+V826-J826</f>
        <v>319</v>
      </c>
      <c r="Y826" s="4">
        <f t="shared" ref="Y826" si="372">+O826</f>
        <v>339</v>
      </c>
      <c r="Z826" s="230">
        <f t="shared" ref="Z826" si="373">+Z824+Y826-P826-Q826</f>
        <v>3183</v>
      </c>
    </row>
    <row r="827" spans="1:26" ht="26" customHeight="1" x14ac:dyDescent="0.55000000000000004">
      <c r="A827">
        <f t="shared" si="350"/>
        <v>829</v>
      </c>
      <c r="B827" s="228"/>
      <c r="C827" s="44"/>
      <c r="D827" t="s">
        <v>373</v>
      </c>
      <c r="E827">
        <v>24</v>
      </c>
      <c r="F827">
        <f t="shared" si="351"/>
        <v>727</v>
      </c>
      <c r="G827" s="1">
        <v>44847</v>
      </c>
      <c r="H827" s="272">
        <v>28</v>
      </c>
      <c r="I827" s="227">
        <f t="shared" ref="I827" si="374">+I825+H827</f>
        <v>1328</v>
      </c>
      <c r="J827" s="119"/>
      <c r="K827" s="232">
        <f t="shared" ref="K827" si="375">+K825+J827</f>
        <v>977</v>
      </c>
      <c r="L827" s="232">
        <f t="shared" ref="L827" si="376">+L825+J827</f>
        <v>78</v>
      </c>
      <c r="M827" s="4"/>
      <c r="N827" s="232">
        <f t="shared" ref="N827" si="377">+N825+M827</f>
        <v>3</v>
      </c>
      <c r="O827" s="273">
        <v>302</v>
      </c>
      <c r="P827" s="119"/>
      <c r="Q827" s="5"/>
      <c r="R827" s="248">
        <f t="shared" ref="R827" si="378">+R825+Q827</f>
        <v>352</v>
      </c>
      <c r="S827" s="218">
        <f t="shared" ref="S827" si="379">+S825+Q827</f>
        <v>591</v>
      </c>
      <c r="T827" s="233">
        <f t="shared" ref="T827" si="380">+T825+O827-P827-Q827</f>
        <v>3618</v>
      </c>
      <c r="U827" s="250">
        <f t="shared" ref="U827" si="381">+G827</f>
        <v>44847</v>
      </c>
      <c r="V827" s="4">
        <f t="shared" ref="V827" si="382">+H827</f>
        <v>28</v>
      </c>
      <c r="W827" s="26">
        <f t="shared" ref="W827" si="383">+I827</f>
        <v>1328</v>
      </c>
      <c r="X827" s="233">
        <f t="shared" ref="X827" si="384">+X825+V827-J827</f>
        <v>347</v>
      </c>
      <c r="Y827" s="4">
        <f t="shared" ref="Y827" si="385">+O827</f>
        <v>302</v>
      </c>
      <c r="Z827" s="230">
        <f t="shared" ref="Z827" si="386">+Z825+Y827-P827-Q827</f>
        <v>3618</v>
      </c>
    </row>
    <row r="828" spans="1:26" ht="26" customHeight="1" x14ac:dyDescent="0.55000000000000004">
      <c r="A828">
        <f t="shared" si="350"/>
        <v>830</v>
      </c>
      <c r="B828" s="228"/>
      <c r="C828" s="44"/>
      <c r="D828" t="s">
        <v>374</v>
      </c>
      <c r="E828">
        <v>24</v>
      </c>
      <c r="F828">
        <f t="shared" si="351"/>
        <v>728</v>
      </c>
      <c r="G828" s="1">
        <v>44848</v>
      </c>
      <c r="H828" s="272">
        <v>37</v>
      </c>
      <c r="I828" s="227">
        <f t="shared" ref="I828" si="387">+I826+H828</f>
        <v>1337</v>
      </c>
      <c r="J828" s="119"/>
      <c r="K828" s="232">
        <f t="shared" ref="K828" si="388">+K826+J828</f>
        <v>977</v>
      </c>
      <c r="L828" s="232">
        <f t="shared" ref="L828" si="389">+L826+J828</f>
        <v>78</v>
      </c>
      <c r="M828" s="4"/>
      <c r="N828" s="232">
        <f t="shared" ref="N828" si="390">+N826+M828</f>
        <v>3</v>
      </c>
      <c r="O828" s="273">
        <v>337</v>
      </c>
      <c r="P828" s="119"/>
      <c r="Q828" s="5"/>
      <c r="R828" s="248">
        <f t="shared" ref="R828" si="391">+R826+Q828</f>
        <v>352</v>
      </c>
      <c r="S828" s="218">
        <f t="shared" ref="S828" si="392">+S826+Q828</f>
        <v>591</v>
      </c>
      <c r="T828" s="233">
        <f t="shared" ref="T828" si="393">+T826+O828-P828-Q828</f>
        <v>3520</v>
      </c>
      <c r="U828" s="250">
        <f t="shared" ref="U828" si="394">+G828</f>
        <v>44848</v>
      </c>
      <c r="V828" s="4">
        <f t="shared" ref="V828" si="395">+H828</f>
        <v>37</v>
      </c>
      <c r="W828" s="26">
        <f t="shared" ref="W828" si="396">+I828</f>
        <v>1337</v>
      </c>
      <c r="X828" s="233">
        <f t="shared" ref="X828" si="397">+X826+V828-J828</f>
        <v>356</v>
      </c>
      <c r="Y828" s="4">
        <f t="shared" ref="Y828" si="398">+O828</f>
        <v>337</v>
      </c>
      <c r="Z828" s="230">
        <f t="shared" ref="Z828" si="399">+Z826+Y828-P828-Q828</f>
        <v>3520</v>
      </c>
    </row>
    <row r="829" spans="1:26" ht="26" customHeight="1" x14ac:dyDescent="0.55000000000000004">
      <c r="A829">
        <f t="shared" si="350"/>
        <v>831</v>
      </c>
      <c r="B829" s="228"/>
      <c r="C829" s="44"/>
      <c r="D829" t="s">
        <v>376</v>
      </c>
      <c r="E829">
        <v>24</v>
      </c>
      <c r="F829">
        <f t="shared" si="351"/>
        <v>728</v>
      </c>
      <c r="G829" s="1">
        <v>44849</v>
      </c>
      <c r="H829" s="272">
        <v>22</v>
      </c>
      <c r="I829" s="227">
        <f t="shared" ref="I829" si="400">+I827+H829</f>
        <v>1350</v>
      </c>
      <c r="J829" s="119"/>
      <c r="K829" s="232">
        <f t="shared" ref="K829" si="401">+K827+J829</f>
        <v>977</v>
      </c>
      <c r="L829" s="232">
        <f t="shared" ref="L829" si="402">+L827+J829</f>
        <v>78</v>
      </c>
      <c r="M829" s="4"/>
      <c r="N829" s="232">
        <f t="shared" ref="N829" si="403">+N827+M829</f>
        <v>3</v>
      </c>
      <c r="O829" s="273">
        <v>271</v>
      </c>
      <c r="P829" s="119"/>
      <c r="Q829" s="5"/>
      <c r="R829" s="248">
        <f t="shared" ref="R829" si="404">+R827+Q829</f>
        <v>352</v>
      </c>
      <c r="S829" s="218">
        <f t="shared" ref="S829" si="405">+S827+Q829</f>
        <v>591</v>
      </c>
      <c r="T829" s="233">
        <f t="shared" ref="T829" si="406">+T827+O829-P829-Q829</f>
        <v>3889</v>
      </c>
      <c r="U829" s="250">
        <f t="shared" ref="U829" si="407">+G829</f>
        <v>44849</v>
      </c>
      <c r="V829" s="4">
        <f t="shared" ref="V829" si="408">+H829</f>
        <v>22</v>
      </c>
      <c r="W829" s="26">
        <f t="shared" ref="W829" si="409">+I829</f>
        <v>1350</v>
      </c>
      <c r="X829" s="233">
        <f t="shared" ref="X829" si="410">+X827+V829-J829</f>
        <v>369</v>
      </c>
      <c r="Y829" s="4">
        <f t="shared" ref="Y829" si="411">+O829</f>
        <v>271</v>
      </c>
      <c r="Z829" s="230">
        <f t="shared" ref="Z829" si="412">+Z827+Y829-P829-Q829</f>
        <v>3889</v>
      </c>
    </row>
    <row r="830" spans="1:26" ht="26" customHeight="1" x14ac:dyDescent="0.55000000000000004">
      <c r="A830">
        <f t="shared" si="350"/>
        <v>832</v>
      </c>
      <c r="B830" s="228"/>
      <c r="C830" s="44"/>
      <c r="D830" t="s">
        <v>377</v>
      </c>
      <c r="E830">
        <v>24</v>
      </c>
      <c r="F830">
        <f t="shared" si="351"/>
        <v>729</v>
      </c>
      <c r="G830" s="1">
        <v>44850</v>
      </c>
      <c r="H830" s="272">
        <v>13</v>
      </c>
      <c r="I830" s="227">
        <f t="shared" ref="I830" si="413">+I828+H830</f>
        <v>1350</v>
      </c>
      <c r="J830" s="119"/>
      <c r="K830" s="232">
        <f t="shared" ref="K830" si="414">+K828+J830</f>
        <v>977</v>
      </c>
      <c r="L830" s="232">
        <f t="shared" ref="L830" si="415">+L828+J830</f>
        <v>78</v>
      </c>
      <c r="M830" s="4"/>
      <c r="N830" s="232">
        <f t="shared" ref="N830" si="416">+N828+M830</f>
        <v>3</v>
      </c>
      <c r="O830" s="273">
        <v>175</v>
      </c>
      <c r="P830" s="119"/>
      <c r="Q830" s="5"/>
      <c r="R830" s="248">
        <f t="shared" ref="R830" si="417">+R828+Q830</f>
        <v>352</v>
      </c>
      <c r="S830" s="218">
        <f t="shared" ref="S830" si="418">+S828+Q830</f>
        <v>591</v>
      </c>
      <c r="T830" s="233">
        <f t="shared" ref="T830" si="419">+T828+O830-P830-Q830</f>
        <v>3695</v>
      </c>
      <c r="U830" s="250">
        <f t="shared" ref="U830" si="420">+G830</f>
        <v>44850</v>
      </c>
      <c r="V830" s="4">
        <f t="shared" ref="V830" si="421">+H830</f>
        <v>13</v>
      </c>
      <c r="W830" s="26">
        <f t="shared" ref="W830" si="422">+I830</f>
        <v>1350</v>
      </c>
      <c r="X830" s="233">
        <f t="shared" ref="X830" si="423">+X828+V830-J830</f>
        <v>369</v>
      </c>
      <c r="Y830" s="4">
        <f t="shared" ref="Y830" si="424">+O830</f>
        <v>175</v>
      </c>
      <c r="Z830" s="230">
        <f t="shared" ref="Z830" si="425">+Z828+Y830-P830-Q830</f>
        <v>3695</v>
      </c>
    </row>
    <row r="831" spans="1:26" ht="26" customHeight="1" x14ac:dyDescent="0.55000000000000004">
      <c r="A831">
        <f t="shared" si="350"/>
        <v>833</v>
      </c>
      <c r="B831" s="228"/>
      <c r="C831" s="44"/>
      <c r="D831" t="s">
        <v>378</v>
      </c>
      <c r="E831">
        <v>24</v>
      </c>
      <c r="F831">
        <f t="shared" si="351"/>
        <v>729</v>
      </c>
      <c r="G831" s="1">
        <v>44851</v>
      </c>
      <c r="H831" s="272">
        <v>8</v>
      </c>
      <c r="I831" s="227">
        <f t="shared" ref="I831" si="426">+I829+H831</f>
        <v>1358</v>
      </c>
      <c r="J831" s="119"/>
      <c r="K831" s="232">
        <f t="shared" ref="K831" si="427">+K829+J831</f>
        <v>977</v>
      </c>
      <c r="L831" s="232">
        <f t="shared" ref="L831" si="428">+L829+J831</f>
        <v>78</v>
      </c>
      <c r="M831" s="4"/>
      <c r="N831" s="232">
        <f t="shared" ref="N831" si="429">+N829+M831</f>
        <v>3</v>
      </c>
      <c r="O831" s="273">
        <v>133</v>
      </c>
      <c r="P831" s="119"/>
      <c r="Q831" s="5"/>
      <c r="R831" s="248">
        <f t="shared" ref="R831" si="430">+R829+Q831</f>
        <v>352</v>
      </c>
      <c r="S831" s="218">
        <f t="shared" ref="S831" si="431">+S829+Q831</f>
        <v>591</v>
      </c>
      <c r="T831" s="233">
        <f t="shared" ref="T831" si="432">+T829+O831-P831-Q831</f>
        <v>4022</v>
      </c>
      <c r="U831" s="250">
        <f t="shared" ref="U831" si="433">+G831</f>
        <v>44851</v>
      </c>
      <c r="V831" s="4">
        <f t="shared" ref="V831" si="434">+H831</f>
        <v>8</v>
      </c>
      <c r="W831" s="26">
        <f t="shared" ref="W831" si="435">+I831</f>
        <v>1358</v>
      </c>
      <c r="X831" s="233">
        <f t="shared" ref="X831" si="436">+X829+V831-J831</f>
        <v>377</v>
      </c>
      <c r="Y831" s="4">
        <f t="shared" ref="Y831" si="437">+O831</f>
        <v>133</v>
      </c>
      <c r="Z831" s="230">
        <f t="shared" ref="Z831" si="438">+Z829+Y831-P831-Q831</f>
        <v>4022</v>
      </c>
    </row>
    <row r="832" spans="1:26" ht="26" customHeight="1" x14ac:dyDescent="0.55000000000000004">
      <c r="A832">
        <f t="shared" si="350"/>
        <v>834</v>
      </c>
      <c r="B832" s="228"/>
      <c r="C832" s="44"/>
      <c r="D832" t="s">
        <v>379</v>
      </c>
      <c r="E832">
        <v>24</v>
      </c>
      <c r="F832">
        <f t="shared" si="351"/>
        <v>730</v>
      </c>
      <c r="G832" s="1">
        <v>44852</v>
      </c>
      <c r="H832" s="272">
        <v>6</v>
      </c>
      <c r="I832" s="227">
        <f t="shared" ref="I832" si="439">+I830+H832</f>
        <v>1356</v>
      </c>
      <c r="J832" s="119"/>
      <c r="K832" s="232">
        <f t="shared" ref="K832" si="440">+K830+J832</f>
        <v>977</v>
      </c>
      <c r="L832" s="232">
        <f t="shared" ref="L832" si="441">+L830+J832</f>
        <v>78</v>
      </c>
      <c r="M832" s="4"/>
      <c r="N832" s="232">
        <f t="shared" ref="N832" si="442">+N830+M832</f>
        <v>3</v>
      </c>
      <c r="O832" s="273">
        <v>116</v>
      </c>
      <c r="P832" s="119"/>
      <c r="Q832" s="5"/>
      <c r="R832" s="248">
        <f t="shared" ref="R832" si="443">+R830+Q832</f>
        <v>352</v>
      </c>
      <c r="S832" s="218">
        <f t="shared" ref="S832" si="444">+S830+Q832</f>
        <v>591</v>
      </c>
      <c r="T832" s="233">
        <f t="shared" ref="T832" si="445">+T830+O832-P832-Q832</f>
        <v>3811</v>
      </c>
      <c r="U832" s="250">
        <f t="shared" ref="U832" si="446">+G832</f>
        <v>44852</v>
      </c>
      <c r="V832" s="4">
        <f t="shared" ref="V832" si="447">+H832</f>
        <v>6</v>
      </c>
      <c r="W832" s="26">
        <f t="shared" ref="W832" si="448">+I832</f>
        <v>1356</v>
      </c>
      <c r="X832" s="233">
        <f t="shared" ref="X832" si="449">+X830+V832-J832</f>
        <v>375</v>
      </c>
      <c r="Y832" s="4">
        <f t="shared" ref="Y832" si="450">+O832</f>
        <v>116</v>
      </c>
      <c r="Z832" s="230">
        <f t="shared" ref="Z832" si="451">+Z830+Y832-P832-Q832</f>
        <v>3811</v>
      </c>
    </row>
    <row r="833" spans="1:26" ht="26" customHeight="1" x14ac:dyDescent="0.55000000000000004">
      <c r="A833">
        <f t="shared" si="350"/>
        <v>835</v>
      </c>
      <c r="B833" s="228"/>
      <c r="C833" s="44"/>
      <c r="D833" t="s">
        <v>380</v>
      </c>
      <c r="E833">
        <v>24</v>
      </c>
      <c r="F833">
        <f t="shared" si="351"/>
        <v>730</v>
      </c>
      <c r="G833" s="1">
        <v>44853</v>
      </c>
      <c r="H833" s="272"/>
      <c r="I833" s="227">
        <f t="shared" ref="I833" si="452">+I831+H833</f>
        <v>1358</v>
      </c>
      <c r="J833" s="119"/>
      <c r="K833" s="232">
        <f t="shared" ref="K833" si="453">+K831+J833</f>
        <v>977</v>
      </c>
      <c r="L833" s="232">
        <f t="shared" ref="L833" si="454">+L831+J833</f>
        <v>78</v>
      </c>
      <c r="M833" s="4"/>
      <c r="N833" s="232">
        <f t="shared" ref="N833" si="455">+N831+M833</f>
        <v>3</v>
      </c>
      <c r="O833" s="273"/>
      <c r="P833" s="119"/>
      <c r="Q833" s="5"/>
      <c r="R833" s="248">
        <f t="shared" ref="R833" si="456">+R831+Q833</f>
        <v>352</v>
      </c>
      <c r="S833" s="218">
        <f t="shared" ref="S833" si="457">+S831+Q833</f>
        <v>591</v>
      </c>
      <c r="T833" s="233">
        <f t="shared" ref="T833" si="458">+T831+O833-P833-Q833</f>
        <v>4022</v>
      </c>
      <c r="U833" s="250">
        <f t="shared" ref="U833" si="459">+G833</f>
        <v>44853</v>
      </c>
      <c r="V833" s="4">
        <f t="shared" ref="V833" si="460">+H833</f>
        <v>0</v>
      </c>
      <c r="W833" s="26">
        <f t="shared" ref="W833" si="461">+I833</f>
        <v>1358</v>
      </c>
      <c r="X833" s="233">
        <f t="shared" ref="X833" si="462">+X831+V833-J833</f>
        <v>377</v>
      </c>
      <c r="Y833" s="4">
        <f t="shared" ref="Y833" si="463">+O833</f>
        <v>0</v>
      </c>
      <c r="Z833" s="230">
        <f t="shared" ref="Z833" si="464">+Z831+Y833-P833-Q833</f>
        <v>4022</v>
      </c>
    </row>
    <row r="834" spans="1:26" ht="25.5" customHeight="1" x14ac:dyDescent="0.55000000000000004">
      <c r="B834" s="228"/>
      <c r="C834" s="44"/>
      <c r="G834" s="1"/>
      <c r="H834" s="272"/>
      <c r="I834" s="227"/>
      <c r="J834" s="119"/>
      <c r="K834" s="232"/>
      <c r="L834" s="232"/>
      <c r="M834" s="4"/>
      <c r="N834" s="232"/>
      <c r="O834" s="273"/>
      <c r="P834" s="119"/>
      <c r="Q834" s="5"/>
      <c r="R834" s="248"/>
      <c r="S834" s="218"/>
      <c r="T834" s="233"/>
      <c r="U834" s="250"/>
      <c r="V834" s="4"/>
      <c r="W834" s="26"/>
      <c r="X834" s="233"/>
      <c r="Y834" s="4"/>
      <c r="Z834" s="230"/>
    </row>
    <row r="835" spans="1:26" ht="24" customHeight="1" x14ac:dyDescent="0.55000000000000004">
      <c r="B835" s="228"/>
      <c r="C835" s="44"/>
      <c r="G835" s="1"/>
      <c r="H835" s="119"/>
      <c r="I835" s="227"/>
      <c r="J835" s="119"/>
      <c r="K835" s="232"/>
      <c r="L835" s="271"/>
      <c r="M835" s="4"/>
      <c r="N835" s="232"/>
      <c r="O835" s="119"/>
      <c r="P835" s="119"/>
      <c r="Q835" s="5"/>
      <c r="R835" s="248"/>
      <c r="S835" s="218"/>
      <c r="T835" s="233"/>
      <c r="U835" s="250"/>
      <c r="V835" s="4"/>
      <c r="W835" s="26"/>
      <c r="X835" s="233"/>
      <c r="Y835" s="4"/>
      <c r="Z835" s="230"/>
    </row>
    <row r="836" spans="1:26" ht="24" customHeight="1" x14ac:dyDescent="0.55000000000000004">
      <c r="B836" s="228"/>
      <c r="C836" s="44"/>
      <c r="G836" s="1"/>
      <c r="H836" s="119"/>
      <c r="I836" s="227"/>
      <c r="J836" s="119"/>
      <c r="K836" s="232"/>
      <c r="L836" s="271"/>
      <c r="M836" s="4"/>
      <c r="N836" s="232"/>
      <c r="O836" s="119"/>
      <c r="P836" s="119"/>
      <c r="Q836" s="5"/>
      <c r="R836" s="248"/>
      <c r="S836" s="218"/>
      <c r="T836" s="233"/>
      <c r="U836" s="250"/>
      <c r="V836" s="4"/>
      <c r="W836" s="26"/>
      <c r="X836" s="233"/>
      <c r="Y836" s="4"/>
      <c r="Z836" s="230"/>
    </row>
    <row r="837" spans="1:26" x14ac:dyDescent="0.55000000000000004">
      <c r="B837" s="228"/>
      <c r="C837" s="44"/>
      <c r="G837" s="1"/>
      <c r="H837" s="44"/>
      <c r="J837" s="44"/>
      <c r="K837" s="256"/>
      <c r="L837" s="256"/>
      <c r="N837" s="256"/>
      <c r="O837" s="44"/>
      <c r="Q837" s="34"/>
      <c r="R837" s="257"/>
      <c r="S837" s="34"/>
      <c r="T837" s="44"/>
      <c r="U837" s="1"/>
    </row>
    <row r="838"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2022-10-20T08:30:05Z</dcterms:modified>
</cp:coreProperties>
</file>