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D2A247F-5C87-4474-9F47-AABADB34FF6D}"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1010" i="5" l="1"/>
  <c r="CT1010" i="5"/>
  <c r="CS1010" i="5"/>
  <c r="CR1010" i="5"/>
  <c r="CQ1010" i="5"/>
  <c r="CP1010" i="5"/>
  <c r="CO1010" i="5"/>
  <c r="CN1010" i="5"/>
  <c r="CM1010" i="5"/>
  <c r="CL1010" i="5"/>
  <c r="CK1010" i="5"/>
  <c r="CJ1010" i="5"/>
  <c r="CI1010" i="5"/>
  <c r="CH1010" i="5"/>
  <c r="CG1010" i="5"/>
  <c r="CF1010" i="5"/>
  <c r="CE1010" i="5"/>
  <c r="CD1010" i="5"/>
  <c r="CC1010" i="5"/>
  <c r="CB1010" i="5"/>
  <c r="CA1010" i="5"/>
  <c r="BZ1010" i="5"/>
  <c r="BY1010" i="5"/>
  <c r="BX1010" i="5"/>
  <c r="BV1010" i="5"/>
  <c r="BW1010" i="5" s="1"/>
  <c r="BT1010" i="5"/>
  <c r="BS1010" i="5"/>
  <c r="BR1010" i="5"/>
  <c r="BQ1010" i="5"/>
  <c r="BP1010" i="5"/>
  <c r="BM1010" i="5"/>
  <c r="BK1010" i="5" s="1"/>
  <c r="BL1010" i="5"/>
  <c r="BI1010" i="5"/>
  <c r="BH1010" i="5"/>
  <c r="BG1010" i="5"/>
  <c r="BF1010" i="5"/>
  <c r="BE1010" i="5"/>
  <c r="BJ1010" i="5" s="1"/>
  <c r="BN1010" i="5" s="1"/>
  <c r="BD1010" i="5"/>
  <c r="BC1010" i="5"/>
  <c r="BA1010" i="5"/>
  <c r="AZ1010" i="5"/>
  <c r="AX1010" i="5"/>
  <c r="AW1010" i="5"/>
  <c r="Y1010" i="5"/>
  <c r="AU1010" i="5"/>
  <c r="AS1010" i="5"/>
  <c r="AQ1010" i="5"/>
  <c r="AO1010" i="5"/>
  <c r="AM1010" i="5"/>
  <c r="AK1010" i="5"/>
  <c r="AI1010" i="5"/>
  <c r="AG1010" i="5"/>
  <c r="AD1010" i="5"/>
  <c r="AE1010" i="5" s="1"/>
  <c r="AC1010" i="5"/>
  <c r="AB1010" i="5"/>
  <c r="AA1010" i="5"/>
  <c r="Z1010" i="5"/>
  <c r="C1010" i="5"/>
  <c r="D1010" i="5" s="1"/>
  <c r="AK773" i="7"/>
  <c r="AJ773" i="7"/>
  <c r="AH773" i="7"/>
  <c r="J773" i="7"/>
  <c r="B773" i="7" s="1"/>
  <c r="AL773" i="7" s="1"/>
  <c r="AI773" i="7" s="1"/>
  <c r="Y814" i="6"/>
  <c r="Z814" i="6" s="1"/>
  <c r="V814" i="6"/>
  <c r="X814" i="6" s="1"/>
  <c r="U814" i="6"/>
  <c r="T814" i="6"/>
  <c r="S814" i="6"/>
  <c r="R814" i="6"/>
  <c r="N814" i="6"/>
  <c r="L814" i="6"/>
  <c r="K814" i="6"/>
  <c r="I814" i="6"/>
  <c r="W814" i="6" s="1"/>
  <c r="F814" i="6"/>
  <c r="A814" i="6"/>
  <c r="W1009" i="2"/>
  <c r="X1009" i="2"/>
  <c r="Y1009" i="2"/>
  <c r="Z1009" i="2"/>
  <c r="AA1009" i="2"/>
  <c r="AB1009" i="2"/>
  <c r="AE1009" i="2"/>
  <c r="AF1009" i="2"/>
  <c r="W1010" i="2"/>
  <c r="X1010" i="2"/>
  <c r="Y1010" i="2"/>
  <c r="Z1010" i="2"/>
  <c r="AA1010" i="2"/>
  <c r="AB1010" i="2"/>
  <c r="AE1010" i="2"/>
  <c r="AF1010" i="2"/>
  <c r="W1011" i="2"/>
  <c r="X1011" i="2"/>
  <c r="Y1011" i="2"/>
  <c r="Z1011" i="2"/>
  <c r="AA1011" i="2"/>
  <c r="AB1011" i="2"/>
  <c r="AE1011" i="2"/>
  <c r="AF1011" i="2"/>
  <c r="P1011" i="2"/>
  <c r="O1011" i="2"/>
  <c r="M1011" i="2"/>
  <c r="K1011" i="2"/>
  <c r="H1011" i="2"/>
  <c r="AK772" i="7"/>
  <c r="AJ772" i="7"/>
  <c r="AH772" i="7"/>
  <c r="J772" i="7"/>
  <c r="B772" i="7" s="1"/>
  <c r="AL772" i="7" s="1"/>
  <c r="Y813" i="6"/>
  <c r="V813" i="6"/>
  <c r="U813" i="6"/>
  <c r="CR1009" i="5"/>
  <c r="CP1009" i="5"/>
  <c r="CL1009" i="5"/>
  <c r="CK1009" i="5"/>
  <c r="CI1009" i="5"/>
  <c r="CH1009" i="5"/>
  <c r="CF1009" i="5"/>
  <c r="CE1009" i="5"/>
  <c r="CD1009" i="5"/>
  <c r="CC1009" i="5"/>
  <c r="CB1009" i="5"/>
  <c r="CA1009" i="5"/>
  <c r="BZ1009" i="5"/>
  <c r="BY1009" i="5"/>
  <c r="BX1009" i="5"/>
  <c r="BT1009" i="5"/>
  <c r="BS1009" i="5"/>
  <c r="BR1009" i="5"/>
  <c r="BQ1009" i="5"/>
  <c r="BM1009" i="5"/>
  <c r="BL1009" i="5"/>
  <c r="BK1009" i="5"/>
  <c r="BH1009" i="5"/>
  <c r="BF1009" i="5"/>
  <c r="AX1009" i="5"/>
  <c r="AU1009" i="5"/>
  <c r="CT1009" i="5" s="1"/>
  <c r="AS1009" i="5"/>
  <c r="CU1009" i="5" s="1"/>
  <c r="AQ1009" i="5"/>
  <c r="CG1009" i="5" s="1"/>
  <c r="AO1009" i="5"/>
  <c r="AM1009" i="5"/>
  <c r="AK1009" i="5"/>
  <c r="AI1009" i="5"/>
  <c r="CQ1009" i="5" s="1"/>
  <c r="AG1009" i="5"/>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BO1010" i="5" l="1"/>
  <c r="BE1009" i="5"/>
  <c r="BJ1009" i="5" s="1"/>
  <c r="BN1009" i="5" s="1"/>
  <c r="CM1009" i="5"/>
  <c r="CS1009" i="5"/>
  <c r="CO1009" i="5"/>
  <c r="CJ1009" i="5"/>
  <c r="I1011" i="2"/>
  <c r="AI772" i="7"/>
  <c r="BK1008" i="5"/>
  <c r="AF1008" i="2"/>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U1007" i="5"/>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AI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65" i="7" l="1"/>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4" i="5" l="1"/>
  <c r="AP1024" i="5"/>
  <c r="AH1024" i="5"/>
  <c r="CG950" i="5"/>
  <c r="AT1024" i="5"/>
  <c r="CH950" i="5"/>
  <c r="AV1024" i="5"/>
  <c r="CM950" i="5"/>
  <c r="AJ102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3" i="5" l="1"/>
  <c r="AT1023" i="5"/>
  <c r="AV1023" i="5"/>
  <c r="AP1023" i="5"/>
  <c r="AJ1023" i="5"/>
  <c r="AN102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2" i="5"/>
  <c r="BE919" i="5"/>
  <c r="BJ919" i="5" s="1"/>
  <c r="BN919" i="5" s="1"/>
  <c r="BE921" i="5"/>
  <c r="BJ921" i="5" s="1"/>
  <c r="BN921" i="5" s="1"/>
  <c r="BK920" i="5"/>
  <c r="CG920" i="5"/>
  <c r="AP102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16"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1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2" i="5" l="1"/>
  <c r="CQ889" i="5"/>
  <c r="AJ1022" i="5"/>
  <c r="AT1022" i="5"/>
  <c r="CK889" i="5"/>
  <c r="CS889" i="5"/>
  <c r="AU1016" i="5"/>
  <c r="CJ889" i="5"/>
  <c r="AH102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1" i="5" l="1"/>
  <c r="AN102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1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1" i="5" l="1"/>
  <c r="AT1021" i="5"/>
  <c r="AV1021" i="5"/>
  <c r="CK858" i="5"/>
  <c r="BV858" i="5"/>
  <c r="AH102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1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1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17" i="5"/>
  <c r="AE839" i="2"/>
  <c r="AA839" i="2"/>
  <c r="Z839" i="2"/>
  <c r="X839" i="2"/>
  <c r="W839" i="2"/>
  <c r="P839" i="2"/>
  <c r="O780" i="7"/>
  <c r="G78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0" i="5" l="1"/>
  <c r="AJ1020" i="5"/>
  <c r="AT1020" i="5"/>
  <c r="AV1018" i="5"/>
  <c r="AV1020" i="5"/>
  <c r="CK828" i="5"/>
  <c r="AJ101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1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19" i="5" l="1"/>
  <c r="AT1019" i="5"/>
  <c r="AJ1019" i="5"/>
  <c r="AP1019" i="5"/>
  <c r="AH1019" i="5"/>
  <c r="AV1019" i="5"/>
  <c r="CK797" i="5"/>
  <c r="AJ1017" i="5"/>
  <c r="AV101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16" i="5"/>
  <c r="AJ101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05" i="6"/>
  <c r="F807" i="6" s="1"/>
  <c r="F809" i="6" s="1"/>
  <c r="F811" i="6" s="1"/>
  <c r="F81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1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18" i="5"/>
  <c r="AS581" i="5"/>
  <c r="CU581" i="5" s="1"/>
  <c r="AG581" i="5"/>
  <c r="CK581" i="5" s="1"/>
  <c r="X78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16" i="5"/>
  <c r="CL378" i="5" l="1"/>
  <c r="CI378" i="5"/>
  <c r="CE378" i="5"/>
  <c r="CD378" i="5"/>
  <c r="CC378" i="5"/>
  <c r="CB378" i="5"/>
  <c r="CA378" i="5"/>
  <c r="BZ378" i="5"/>
  <c r="BY378" i="5"/>
  <c r="BX378" i="5"/>
  <c r="BT378" i="5"/>
  <c r="BS378" i="5"/>
  <c r="BR378" i="5"/>
  <c r="BQ378" i="5"/>
  <c r="BL378" i="5"/>
  <c r="BM378" i="5"/>
  <c r="BH378" i="5"/>
  <c r="BF378" i="5"/>
  <c r="BB101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05" i="6"/>
  <c r="L807" i="6" s="1"/>
  <c r="L809" i="6" s="1"/>
  <c r="L811" i="6" s="1"/>
  <c r="L813" i="6" s="1"/>
  <c r="R804" i="6"/>
  <c r="R806" i="6" s="1"/>
  <c r="R808" i="6" s="1"/>
  <c r="R810" i="6" s="1"/>
  <c r="R812" i="6" s="1"/>
  <c r="R805" i="6"/>
  <c r="R807" i="6" s="1"/>
  <c r="R809" i="6" s="1"/>
  <c r="R811" i="6" s="1"/>
  <c r="R81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0" i="7"/>
  <c r="AD780" i="7"/>
  <c r="AB780" i="7"/>
  <c r="Y780" i="7"/>
  <c r="N780" i="7"/>
  <c r="E78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1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05" i="6"/>
  <c r="S807" i="6" s="1"/>
  <c r="S809" i="6" s="1"/>
  <c r="S811" i="6" s="1"/>
  <c r="S81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05" i="6"/>
  <c r="K807" i="6" s="1"/>
  <c r="K809" i="6" s="1"/>
  <c r="K811" i="6" s="1"/>
  <c r="K813" i="6" s="1"/>
  <c r="N804" i="6"/>
  <c r="N806" i="6" s="1"/>
  <c r="N808" i="6" s="1"/>
  <c r="N810" i="6" s="1"/>
  <c r="N812" i="6" s="1"/>
  <c r="N805" i="6"/>
  <c r="N807" i="6" s="1"/>
  <c r="N809" i="6" s="1"/>
  <c r="N811" i="6" s="1"/>
  <c r="N813" i="6" s="1"/>
  <c r="T804" i="6"/>
  <c r="T806" i="6" s="1"/>
  <c r="T808" i="6" s="1"/>
  <c r="T810" i="6" s="1"/>
  <c r="T812" i="6" s="1"/>
  <c r="T805" i="6"/>
  <c r="T807" i="6" s="1"/>
  <c r="T809" i="6" s="1"/>
  <c r="T811" i="6" s="1"/>
  <c r="T81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05" i="6"/>
  <c r="X807" i="6" s="1"/>
  <c r="X809" i="6" s="1"/>
  <c r="X811" i="6" s="1"/>
  <c r="X81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05" i="6"/>
  <c r="Z807" i="6" s="1"/>
  <c r="Z809" i="6" s="1"/>
  <c r="Z811" i="6" s="1"/>
  <c r="Z81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1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1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1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09" i="5" l="1"/>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0" i="7"/>
  <c r="T780" i="7"/>
  <c r="R780" i="7"/>
  <c r="Z780" i="7"/>
  <c r="AC78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0" i="7"/>
  <c r="AK371" i="7"/>
  <c r="S780" i="7"/>
  <c r="B371" i="7"/>
  <c r="AL371" i="7" s="1"/>
  <c r="U78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0" i="7"/>
  <c r="K780" i="7"/>
  <c r="AK392" i="7"/>
  <c r="I78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H1010"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Y1008" i="2" l="1"/>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0" i="7"/>
  <c r="AK536" i="7"/>
  <c r="H780" i="7"/>
  <c r="AJ536" i="7"/>
  <c r="B536" i="7"/>
  <c r="AL536" i="7" s="1"/>
  <c r="L780" i="7"/>
  <c r="AB996" i="2" l="1"/>
  <c r="M997" i="2"/>
  <c r="M998" i="2" s="1"/>
  <c r="M999" i="2" s="1"/>
  <c r="M1000" i="2" s="1"/>
  <c r="M1001" i="2" s="1"/>
  <c r="M1002" i="2" s="1"/>
  <c r="M1003" i="2" s="1"/>
  <c r="M1004" i="2" s="1"/>
  <c r="M1005" i="2" s="1"/>
  <c r="M1006" i="2" s="1"/>
  <c r="M1007" i="2" s="1"/>
  <c r="M1008" i="2" s="1"/>
  <c r="M1009" i="2" s="1"/>
  <c r="M1010"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I1010" i="2" l="1"/>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0" i="7"/>
  <c r="B573" i="7"/>
  <c r="AL573" i="7" s="1"/>
  <c r="AK573" i="7"/>
  <c r="B78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13" i="6" s="1"/>
  <c r="W808" i="6"/>
  <c r="I810" i="6"/>
  <c r="W810" i="6" l="1"/>
  <c r="I812" i="6"/>
  <c r="W812" i="6" s="1"/>
</calcChain>
</file>

<file path=xl/sharedStrings.xml><?xml version="1.0" encoding="utf-8"?>
<sst xmlns="http://schemas.openxmlformats.org/spreadsheetml/2006/main" count="1361" uniqueCount="979">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</sst>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国家衛健委発表に基づく感染状況!$AE$374:$AE$1014</c:f>
              <c:numCache>
                <c:formatCode>m"月"d"日"</c:formatCode>
                <c:ptCount val="64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numCache>
            </c:numRef>
          </c:cat>
          <c:val>
            <c:numRef>
              <c:f>国家衛健委発表に基づく感染状況!$AF$374:$AF$1014</c:f>
              <c:numCache>
                <c:formatCode>#,##0_);[Red]\(#,##0\)</c:formatCode>
                <c:ptCount val="64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172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香港マカオ台湾の患者・海外輸入症例・無症状病原体保有者!$CN$189:$CN$1014</c:f>
              <c:numCache>
                <c:formatCode>m"月"d"日"</c:formatCode>
                <c:ptCount val="82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香港マカオ台湾の患者・海外輸入症例・無症状病原体保有者!$CO$189:$CO$1014</c:f>
              <c:numCache>
                <c:formatCode>General</c:formatCode>
                <c:ptCount val="82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省市別輸入症例数変化!$C$2:$C$777</c:f>
              <c:numCache>
                <c:formatCode>m"月"d"日"</c:formatCode>
                <c:ptCount val="7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省市別輸入症例数変化!$D$2:$D$777</c:f>
              <c:numCache>
                <c:formatCode>General</c:formatCode>
                <c:ptCount val="77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省市別輸入症例数変化!$C$2:$C$777</c:f>
              <c:numCache>
                <c:formatCode>m"月"d"日"</c:formatCode>
                <c:ptCount val="7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省市別輸入症例数変化!$E$2:$E$777</c:f>
              <c:numCache>
                <c:formatCode>General</c:formatCode>
                <c:ptCount val="77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省市別輸入症例数変化!$C$2:$C$777</c:f>
              <c:numCache>
                <c:formatCode>m"月"d"日"</c:formatCode>
                <c:ptCount val="7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省市別輸入症例数変化!$F$2:$F$777</c:f>
              <c:numCache>
                <c:formatCode>General</c:formatCode>
                <c:ptCount val="77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省市別輸入症例数変化!$C$2:$C$777</c:f>
              <c:numCache>
                <c:formatCode>m"月"d"日"</c:formatCode>
                <c:ptCount val="7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省市別輸入症例数変化!$G$2:$G$777</c:f>
              <c:numCache>
                <c:formatCode>General</c:formatCode>
                <c:ptCount val="77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省市別輸入症例数変化!$C$2:$C$777</c:f>
              <c:numCache>
                <c:formatCode>m"月"d"日"</c:formatCode>
                <c:ptCount val="7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省市別輸入症例数変化!$H$2:$H$777</c:f>
              <c:numCache>
                <c:formatCode>General</c:formatCode>
                <c:ptCount val="77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省市別輸入症例数変化!$C$2:$C$777</c:f>
              <c:numCache>
                <c:formatCode>m"月"d"日"</c:formatCode>
                <c:ptCount val="7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省市別輸入症例数変化!$I$2:$I$777</c:f>
              <c:numCache>
                <c:formatCode>General</c:formatCode>
                <c:ptCount val="77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省市別輸入症例数変化!$C$2:$C$777</c:f>
              <c:numCache>
                <c:formatCode>m"月"d"日"</c:formatCode>
                <c:ptCount val="7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省市別輸入症例数変化!$J$2:$J$777</c:f>
              <c:numCache>
                <c:formatCode>0_);[Red]\(0\)</c:formatCode>
                <c:ptCount val="77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香港マカオ台湾の患者・海外輸入症例・無症状病原体保有者!$AX$169:$AX$1014</c:f>
              <c:numCache>
                <c:formatCode>m"月"d"日"</c:formatCode>
                <c:ptCount val="8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numCache>
            </c:numRef>
          </c:cat>
          <c:val>
            <c:numRef>
              <c:f>香港マカオ台湾の患者・海外輸入症例・無症状病原体保有者!$AY$169:$AY$1014</c:f>
              <c:numCache>
                <c:formatCode>General</c:formatCode>
                <c:ptCount val="84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香港マカオ台湾の患者・海外輸入症例・無症状病原体保有者!$AX$169:$AX$1014</c:f>
              <c:numCache>
                <c:formatCode>m"月"d"日"</c:formatCode>
                <c:ptCount val="8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numCache>
            </c:numRef>
          </c:cat>
          <c:val>
            <c:numRef>
              <c:f>香港マカオ台湾の患者・海外輸入症例・無症状病原体保有者!$BB$169:$BB$1014</c:f>
              <c:numCache>
                <c:formatCode>General</c:formatCode>
                <c:ptCount val="84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香港マカオ台湾の患者・海外輸入症例・無症状病原体保有者!$AX$169:$AX$1014</c:f>
              <c:numCache>
                <c:formatCode>m"月"d"日"</c:formatCode>
                <c:ptCount val="8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numCache>
            </c:numRef>
          </c:cat>
          <c:val>
            <c:numRef>
              <c:f>香港マカオ台湾の患者・海外輸入症例・無症状病原体保有者!$AZ$169:$AZ$1014</c:f>
              <c:numCache>
                <c:formatCode>General</c:formatCode>
                <c:ptCount val="84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香港マカオ台湾の患者・海外輸入症例・無症状病原体保有者!$AX$169:$AX$1014</c:f>
              <c:numCache>
                <c:formatCode>m"月"d"日"</c:formatCode>
                <c:ptCount val="8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numCache>
            </c:numRef>
          </c:cat>
          <c:val>
            <c:numRef>
              <c:f>香港マカオ台湾の患者・海外輸入症例・無症状病原体保有者!$BC$169:$BC$1014</c:f>
              <c:numCache>
                <c:formatCode>General</c:formatCode>
                <c:ptCount val="84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香港マカオ台湾の患者・海外輸入症例・無症状病原体保有者!$CR$485:$CR$1014</c:f>
              <c:numCache>
                <c:formatCode>m"月"d"日"</c:formatCode>
                <c:ptCount val="53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numCache>
            </c:numRef>
          </c:cat>
          <c:val>
            <c:numRef>
              <c:f>香港マカオ台湾の患者・海外輸入症例・無症状病原体保有者!$CS$485:$CS$1014</c:f>
              <c:numCache>
                <c:formatCode>General</c:formatCode>
                <c:ptCount val="53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香港マカオ台湾の患者・海外輸入症例・無症状病原体保有者!$CR$485:$CR$1014</c:f>
              <c:numCache>
                <c:formatCode>m"月"d"日"</c:formatCode>
                <c:ptCount val="53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numCache>
            </c:numRef>
          </c:cat>
          <c:val>
            <c:numRef>
              <c:f>香港マカオ台湾の患者・海外輸入症例・無症状病原体保有者!$CT$485:$CT$1014</c:f>
              <c:numCache>
                <c:formatCode>General</c:formatCode>
                <c:ptCount val="5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香港マカオ台湾の患者・海外輸入症例・無症状病原体保有者!$BJ$97:$BJ$1013</c:f>
              <c:numCache>
                <c:formatCode>m"月"d"日"</c:formatCode>
                <c:ptCount val="91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numCache>
            </c:numRef>
          </c:cat>
          <c:val>
            <c:numRef>
              <c:f>香港マカオ台湾の患者・海外輸入症例・無症状病原体保有者!$BK$97:$BK$1013</c:f>
              <c:numCache>
                <c:formatCode>General</c:formatCode>
                <c:ptCount val="91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香港マカオ台湾の患者・海外輸入症例・無症状病原体保有者!$BJ$97:$BJ$1013</c:f>
              <c:numCache>
                <c:formatCode>m"月"d"日"</c:formatCode>
                <c:ptCount val="91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numCache>
            </c:numRef>
          </c:cat>
          <c:val>
            <c:numRef>
              <c:f>香港マカオ台湾の患者・海外輸入症例・無症状病原体保有者!$BL$97:$BL$1013</c:f>
              <c:numCache>
                <c:formatCode>General</c:formatCode>
                <c:ptCount val="91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香港マカオ台湾の患者・海外輸入症例・無症状病原体保有者!$CM$29:$CM$1014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香港マカオ台湾の患者・海外輸入症例・無症状病原体保有者!$CK$29:$CK$1014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香港マカオ台湾の患者・海外輸入症例・無症状病原体保有者!$CJ$29:$CJ$1014</c:f>
              <c:numCache>
                <c:formatCode>General</c:formatCode>
                <c:ptCount val="98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香港マカオ台湾の患者・海外輸入症例・無症状病原体保有者!$CK$29:$CK$1014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香港マカオ台湾の患者・海外輸入症例・無症状病原体保有者!$CI$29:$CI$1014</c15:sqref>
                        </c15:formulaRef>
                      </c:ext>
                    </c:extLst>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extLst>
                      <c:ext uri="{02D57815-91ED-43cb-92C2-25804820EDAC}">
                        <c15:formulaRef>
                          <c15:sqref>香港マカオ台湾の患者・海外輸入症例・無症状病原体保有者!$CJ$29:$CJ$1014</c15:sqref>
                        </c15:formulaRef>
                      </c:ext>
                    </c:extLst>
                    <c:numCache>
                      <c:formatCode>General</c:formatCode>
                      <c:ptCount val="98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国家衛健委発表に基づく感染状況!$AE$374:$AE$1014</c:f>
              <c:numCache>
                <c:formatCode>m"月"d"日"</c:formatCode>
                <c:ptCount val="64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numCache>
            </c:numRef>
          </c:cat>
          <c:val>
            <c:numRef>
              <c:f>国家衛健委発表に基づく感染状況!$AF$374:$AF$1014</c:f>
              <c:numCache>
                <c:formatCode>#,##0_);[Red]\(#,##0\)</c:formatCode>
                <c:ptCount val="64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172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省市別輸入症例数変化!$AI$2:$AI$776</c:f>
              <c:numCache>
                <c:formatCode>0_);[Red]\(0\)</c:formatCode>
                <c:ptCount val="77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省市別輸入症例数変化!$AJ$2:$AJ$776</c:f>
              <c:numCache>
                <c:formatCode>0_);[Red]\(0\)</c:formatCode>
                <c:ptCount val="77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省市別輸入症例数変化!$AH$2:$AH$776</c:f>
              <c:numCache>
                <c:formatCode>m"月"d"日"</c:formatCode>
                <c:ptCount val="7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numCache>
            </c:numRef>
          </c:cat>
          <c:val>
            <c:numRef>
              <c:f>省市別輸入症例数変化!$AK$2:$AK$776</c:f>
              <c:numCache>
                <c:formatCode>General</c:formatCode>
                <c:ptCount val="77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香港マカオ台湾の患者・海外輸入症例・無症状病原体保有者!$BR$29:$BR$1014</c:f>
              <c:numCache>
                <c:formatCode>General</c:formatCode>
                <c:ptCount val="98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香港マカオ台湾の患者・海外輸入症例・無症状病原体保有者!$BS$29:$BS$1014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香港マカオ台湾の患者・海外輸入症例・無症状病原体保有者!$BT$29:$BT$1014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香港マカオ台湾の患者・海外輸入症例・無症状病原体保有者!$CP$189:$CP$1013</c:f>
              <c:numCache>
                <c:formatCode>m"月"d"日"</c:formatCode>
                <c:ptCount val="8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香港マカオ台湾の患者・海外輸入症例・無症状病原体保有者!$CQ$189:$CQ$1013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香港マカオ台湾の患者・海外輸入症例・無症状病原体保有者!$CN$189:$CN$1014</c:f>
              <c:numCache>
                <c:formatCode>m"月"d"日"</c:formatCode>
                <c:ptCount val="82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香港マカオ台湾の患者・海外輸入症例・無症状病原体保有者!$CO$189:$CO$1014</c:f>
              <c:numCache>
                <c:formatCode>General</c:formatCode>
                <c:ptCount val="82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香港マカオ台湾の患者・海外輸入症例・無症状病原体保有者!$BJ$97:$BJ$1013</c:f>
              <c:numCache>
                <c:formatCode>m"月"d"日"</c:formatCode>
                <c:ptCount val="91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numCache>
            </c:numRef>
          </c:cat>
          <c:val>
            <c:numRef>
              <c:f>香港マカオ台湾の患者・海外輸入症例・無症状病原体保有者!$BL$97:$BL$1013</c:f>
              <c:numCache>
                <c:formatCode>General</c:formatCode>
                <c:ptCount val="91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香港マカオ台湾の患者・海外輸入症例・無症状病原体保有者!$BJ$97:$BJ$1013</c:f>
              <c:numCache>
                <c:formatCode>m"月"d"日"</c:formatCode>
                <c:ptCount val="91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numCache>
            </c:numRef>
          </c:cat>
          <c:val>
            <c:numRef>
              <c:f>香港マカオ台湾の患者・海外輸入症例・無症状病原体保有者!$BK$97:$BK$1013</c:f>
              <c:numCache>
                <c:formatCode>General</c:formatCode>
                <c:ptCount val="91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国家衛健委発表に基づく感染状況!$W$27:$W$1014</c:f>
              <c:numCache>
                <c:formatCode>m"月"d"日"</c:formatCode>
                <c:ptCount val="9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numCache>
            </c:numRef>
          </c:cat>
          <c:val>
            <c:numRef>
              <c:f>国家衛健委発表に基づく感染状況!$X$27:$X$1014</c:f>
              <c:numCache>
                <c:formatCode>#,##0_);[Red]\(#,##0\)</c:formatCode>
                <c:ptCount val="9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国家衛健委発表に基づく感染状況!$W$27:$W$1014</c:f>
              <c:numCache>
                <c:formatCode>m"月"d"日"</c:formatCode>
                <c:ptCount val="9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numCache>
            </c:numRef>
          </c:cat>
          <c:val>
            <c:numRef>
              <c:f>国家衛健委発表に基づく感染状況!$Y$27:$Y$1014</c:f>
              <c:numCache>
                <c:formatCode>General</c:formatCode>
                <c:ptCount val="9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香港マカオ台湾の患者・海外輸入症例・無症状病原体保有者!$CP$189:$CP$1013</c:f>
              <c:numCache>
                <c:formatCode>m"月"d"日"</c:formatCode>
                <c:ptCount val="8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香港マカオ台湾の患者・海外輸入症例・無症状病原体保有者!$CQ$189:$CQ$1013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香港マカオ台湾の患者・海外輸入症例・無症状病原体保有者!$CN$189:$CN$1014</c:f>
              <c:numCache>
                <c:formatCode>m"月"d"日"</c:formatCode>
                <c:ptCount val="82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香港マカオ台湾の患者・海外輸入症例・無症状病原体保有者!$CO$189:$CO$1014</c:f>
              <c:numCache>
                <c:formatCode>General</c:formatCode>
                <c:ptCount val="82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新疆の情況!$U$7:$U$818</c:f>
              <c:strCache>
                <c:ptCount val="80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strCache>
            </c:strRef>
          </c:cat>
          <c:val>
            <c:numRef>
              <c:f>新疆の情況!$V$7:$V$818</c:f>
              <c:numCache>
                <c:formatCode>General</c:formatCode>
                <c:ptCount val="81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新疆の情況!$U$7:$U$818</c:f>
              <c:strCache>
                <c:ptCount val="80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strCache>
            </c:strRef>
          </c:cat>
          <c:val>
            <c:numRef>
              <c:f>新疆の情況!$W$7:$W$818</c:f>
              <c:numCache>
                <c:formatCode>General</c:formatCode>
                <c:ptCount val="81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国家衛健委発表に基づく感染状況!$W$27:$W$1015</c:f>
              <c:numCache>
                <c:formatCode>m"月"d"日"</c:formatCode>
                <c:ptCount val="9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numCache>
            </c:numRef>
          </c:cat>
          <c:val>
            <c:numRef>
              <c:f>国家衛健委発表に基づく感染状況!$X$27:$X$1015</c:f>
              <c:numCache>
                <c:formatCode>#,##0_);[Red]\(#,##0\)</c:formatCode>
                <c:ptCount val="98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国家衛健委発表に基づく感染状況!$W$27:$W$1015</c:f>
              <c:numCache>
                <c:formatCode>m"月"d"日"</c:formatCode>
                <c:ptCount val="9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numCache>
            </c:numRef>
          </c:cat>
          <c:val>
            <c:numRef>
              <c:f>国家衛健委発表に基づく感染状況!$Y$27:$Y$1015</c:f>
              <c:numCache>
                <c:formatCode>General</c:formatCode>
                <c:ptCount val="98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香港マカオ台湾の患者・海外輸入症例・無症状病原体保有者!$BE$70:$BE$1014</c:f>
              <c:numCache>
                <c:formatCode>m"月"d"日"</c:formatCode>
                <c:ptCount val="94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numCache>
            </c:numRef>
          </c:cat>
          <c:val>
            <c:numRef>
              <c:f>香港マカオ台湾の患者・海外輸入症例・無症状病原体保有者!$BF$70:$BF$1014</c:f>
              <c:numCache>
                <c:formatCode>General</c:formatCode>
                <c:ptCount val="94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香港マカオ台湾の患者・海外輸入症例・無症状病原体保有者!$BE$70:$BE$1014</c:f>
              <c:numCache>
                <c:formatCode>m"月"d"日"</c:formatCode>
                <c:ptCount val="94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numCache>
            </c:numRef>
          </c:cat>
          <c:val>
            <c:numRef>
              <c:f>香港マカオ台湾の患者・海外輸入症例・無症状病原体保有者!$BG$70:$BG$1014</c:f>
              <c:numCache>
                <c:formatCode>General</c:formatCode>
                <c:ptCount val="94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香港マカオ台湾の患者・海外輸入症例・無症状病原体保有者!$BY$29:$BY$1014</c:f>
              <c:numCache>
                <c:formatCode>General</c:formatCode>
                <c:ptCount val="98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香港マカオ台湾の患者・海外輸入症例・無症状病原体保有者!$BZ$29:$BZ$1014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香港マカオ台湾の患者・海外輸入症例・無症状病原体保有者!$CA$29:$CA$1014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香港マカオ台湾の患者・海外輸入症例・無症状病原体保有者!$CC$29:$CC$1014</c:f>
              <c:numCache>
                <c:formatCode>General</c:formatCode>
                <c:ptCount val="98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香港マカオ台湾の患者・海外輸入症例・無症状病原体保有者!$CD$29:$CD$1014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香港マカオ台湾の患者・海外輸入症例・無症状病原体保有者!$CE$29:$CE$1014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香港マカオ台湾の患者・海外輸入症例・無症状病原体保有者!$CM$29:$CM$1014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香港マカオ台湾の患者・海外輸入症例・無症状病原体保有者!$CJ$29:$CJ$1014</c:f>
              <c:numCache>
                <c:formatCode>General</c:formatCode>
                <c:ptCount val="98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香港マカオ台湾の患者・海外輸入症例・無症状病原体保有者!$CI$29:$CI$1014</c:f>
              <c:numCache>
                <c:formatCode>m"月"d"日"</c:formatCode>
                <c:ptCount val="9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numCache>
            </c:numRef>
          </c:cat>
          <c:val>
            <c:numRef>
              <c:f>香港マカオ台湾の患者・海外輸入症例・無症状病原体保有者!$CK$29:$CK$1014</c:f>
              <c:numCache>
                <c:formatCode>General</c:formatCode>
                <c:ptCount val="9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香港マカオ台湾の患者・海外輸入症例・無症状病原体保有者!$CP$189:$CP$1013</c:f>
              <c:numCache>
                <c:formatCode>m"月"d"日"</c:formatCode>
                <c:ptCount val="8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numCache>
            </c:numRef>
          </c:cat>
          <c:val>
            <c:numRef>
              <c:f>香港マカオ台湾の患者・海外輸入症例・無症状病原体保有者!$CQ$189:$CQ$1013</c:f>
              <c:numCache>
                <c:formatCode>General</c:formatCode>
                <c:ptCount val="8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3"/>
  <sheetViews>
    <sheetView zoomScale="115" zoomScaleNormal="115" workbookViewId="0">
      <pane xSplit="2" ySplit="5" topLeftCell="N6" activePane="bottomRight" state="frozen"/>
      <selection pane="topRight" activeCell="C1" sqref="C1"/>
      <selection pane="bottomLeft" activeCell="A8" sqref="A8"/>
      <selection pane="bottomRight" activeCell="U1" sqref="U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44835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C998">
        <v>373</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C999">
        <v>374</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C1000">
        <v>374</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C1001">
        <v>374</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C1002">
        <v>374</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C1003">
        <v>374</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C1004">
        <v>374</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C1005">
        <v>374</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C1006">
        <v>374</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C1007">
        <v>374</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C1008">
        <v>374</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C1009">
        <v>374</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C1010">
        <v>374</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C1011">
        <v>374</v>
      </c>
      <c r="AE1011" s="1">
        <f t="shared" si="1306"/>
        <v>44834</v>
      </c>
      <c r="AF1011" s="259">
        <f>+G1011-香港マカオ台湾の患者・海外輸入症例・無症状病原体保有者!B1011</f>
        <v>172</v>
      </c>
    </row>
    <row r="1012" spans="2:32" x14ac:dyDescent="0.55000000000000004">
      <c r="B1012" s="201"/>
      <c r="C1012" s="47"/>
      <c r="D1012" s="83"/>
      <c r="E1012" s="104"/>
      <c r="F1012" s="56"/>
      <c r="G1012" s="47"/>
      <c r="H1012" s="87"/>
      <c r="I1012" s="87"/>
      <c r="J1012" s="47"/>
      <c r="K1012" s="55"/>
      <c r="L1012" s="47"/>
      <c r="M1012" s="87"/>
      <c r="N1012" s="47"/>
      <c r="O1012" s="87"/>
      <c r="P1012" s="105"/>
      <c r="Q1012" s="56"/>
      <c r="R1012" s="47"/>
      <c r="S1012" s="110"/>
      <c r="T1012" s="56"/>
      <c r="U1012" s="77"/>
      <c r="W1012" s="1"/>
      <c r="X1012" s="113"/>
      <c r="Z1012" s="114"/>
      <c r="AE1012" s="1"/>
      <c r="AF1012" s="259"/>
    </row>
    <row r="1013" spans="2:32" x14ac:dyDescent="0.55000000000000004">
      <c r="B1013" s="201"/>
      <c r="C1013" s="47"/>
      <c r="D1013" s="83"/>
      <c r="E1013" s="104"/>
      <c r="F1013" s="56"/>
      <c r="G1013" s="47"/>
      <c r="H1013" s="87"/>
      <c r="I1013" s="87"/>
      <c r="J1013" s="47"/>
      <c r="K1013" s="55"/>
      <c r="L1013" s="47"/>
      <c r="M1013" s="87"/>
      <c r="N1013" s="47"/>
      <c r="O1013" s="87"/>
      <c r="P1013" s="105"/>
      <c r="Q1013" s="56"/>
      <c r="R1013" s="47"/>
      <c r="S1013" s="110"/>
      <c r="T1013" s="56"/>
      <c r="U1013" s="77"/>
      <c r="W1013" s="1"/>
      <c r="X1013" s="113"/>
      <c r="Z1013" s="114"/>
      <c r="AE1013" s="1"/>
      <c r="AF1013" s="259"/>
    </row>
    <row r="1014" spans="2:32" ht="18.5" thickBot="1" x14ac:dyDescent="0.6">
      <c r="B1014" s="65"/>
      <c r="C1014" s="58"/>
      <c r="D1014" s="48"/>
      <c r="E1014" s="60"/>
      <c r="F1014" s="59"/>
      <c r="G1014" s="47"/>
      <c r="H1014" s="87"/>
      <c r="I1014" s="87"/>
      <c r="J1014" s="58"/>
      <c r="K1014" s="55"/>
      <c r="L1014" s="47"/>
      <c r="M1014" s="87"/>
      <c r="N1014" s="47"/>
      <c r="O1014" s="87"/>
      <c r="P1014" s="105"/>
      <c r="Q1014" s="59"/>
      <c r="R1014" s="47"/>
      <c r="S1014" s="59"/>
      <c r="T1014" s="59"/>
      <c r="U1014" s="77"/>
      <c r="W1014" s="1"/>
      <c r="X1014" s="113"/>
      <c r="Z1014" s="114"/>
      <c r="AE1014" s="1"/>
      <c r="AF1014" s="259"/>
    </row>
    <row r="1015" spans="2:32" ht="9.5" customHeight="1" thickBot="1" x14ac:dyDescent="0.6">
      <c r="B1015" s="65"/>
      <c r="C1015" s="78"/>
      <c r="D1015" s="79"/>
      <c r="E1015" s="81"/>
      <c r="F1015" s="93"/>
      <c r="G1015" s="78"/>
      <c r="H1015" s="81"/>
      <c r="I1015" s="81"/>
      <c r="J1015" s="78"/>
      <c r="K1015" s="81"/>
      <c r="L1015" s="78"/>
      <c r="M1015" s="81"/>
      <c r="N1015" s="82"/>
      <c r="O1015" s="80"/>
      <c r="P1015" s="92"/>
      <c r="Q1015" s="93"/>
      <c r="R1015" s="112"/>
      <c r="S1015" s="93"/>
      <c r="T1015" s="93"/>
      <c r="U1015" s="66"/>
      <c r="AF1015" s="259"/>
    </row>
    <row r="1016" spans="2:32" x14ac:dyDescent="0.55000000000000004">
      <c r="M1016" s="262">
        <f>SUM(L845:L862)</f>
        <v>503</v>
      </c>
      <c r="AF1016" s="259"/>
    </row>
    <row r="1017" spans="2:32" ht="13" customHeight="1" x14ac:dyDescent="0.55000000000000004">
      <c r="E1017" s="106"/>
      <c r="F1017" s="107"/>
      <c r="G1017" s="106" t="s">
        <v>80</v>
      </c>
      <c r="H1017" s="107"/>
      <c r="I1017" s="107"/>
      <c r="J1017" s="107"/>
      <c r="U1017" s="71"/>
      <c r="AF1017" s="259"/>
    </row>
    <row r="1018" spans="2:32" ht="13" customHeight="1" x14ac:dyDescent="0.55000000000000004">
      <c r="E1018" s="106" t="s">
        <v>98</v>
      </c>
      <c r="F1018" s="107"/>
      <c r="G1018" s="274" t="s">
        <v>79</v>
      </c>
      <c r="H1018" s="275"/>
      <c r="I1018" s="106" t="s">
        <v>106</v>
      </c>
      <c r="J1018" s="107"/>
      <c r="AF1018" s="259"/>
    </row>
    <row r="1019" spans="2:32" ht="13" customHeight="1" x14ac:dyDescent="0.55000000000000004">
      <c r="B1019" s="119"/>
      <c r="E1019" s="108" t="s">
        <v>108</v>
      </c>
      <c r="F1019" s="107"/>
      <c r="G1019" s="108"/>
      <c r="H1019" s="108"/>
      <c r="I1019" s="106" t="s">
        <v>107</v>
      </c>
      <c r="J1019" s="107"/>
      <c r="AF1019" s="259"/>
    </row>
    <row r="1020" spans="2:32" ht="18.5" customHeight="1" x14ac:dyDescent="0.55000000000000004">
      <c r="E1020" s="106" t="s">
        <v>96</v>
      </c>
      <c r="F1020" s="107"/>
      <c r="G1020" s="106" t="s">
        <v>97</v>
      </c>
      <c r="H1020" s="107"/>
      <c r="I1020" s="107"/>
      <c r="J1020" s="107"/>
      <c r="AF1020" s="259"/>
    </row>
    <row r="1021" spans="2:32" ht="13" customHeight="1" x14ac:dyDescent="0.55000000000000004">
      <c r="E1021" s="106" t="s">
        <v>98</v>
      </c>
      <c r="F1021" s="107"/>
      <c r="G1021" s="106" t="s">
        <v>99</v>
      </c>
      <c r="H1021" s="107"/>
      <c r="I1021" s="107"/>
      <c r="J1021" s="107"/>
      <c r="AF1021" s="259"/>
    </row>
    <row r="1022" spans="2:32" ht="13" customHeight="1" x14ac:dyDescent="0.55000000000000004">
      <c r="E1022" s="106" t="s">
        <v>98</v>
      </c>
      <c r="F1022" s="107"/>
      <c r="G1022" s="106" t="s">
        <v>100</v>
      </c>
      <c r="H1022" s="107"/>
      <c r="I1022" s="107"/>
      <c r="J1022" s="107"/>
      <c r="AF1022" s="259"/>
    </row>
    <row r="1023" spans="2:32" ht="13" customHeight="1" x14ac:dyDescent="0.55000000000000004">
      <c r="E1023" s="106" t="s">
        <v>101</v>
      </c>
      <c r="F1023" s="107"/>
      <c r="G1023" s="106" t="s">
        <v>102</v>
      </c>
      <c r="H1023" s="107"/>
      <c r="I1023" s="107"/>
      <c r="J1023" s="107"/>
      <c r="AF1023" s="259"/>
    </row>
    <row r="1024" spans="2:32" ht="13" customHeight="1" x14ac:dyDescent="0.55000000000000004">
      <c r="E1024" s="106" t="s">
        <v>103</v>
      </c>
      <c r="F1024" s="107"/>
      <c r="G1024" s="106" t="s">
        <v>104</v>
      </c>
      <c r="H1024" s="107"/>
      <c r="I1024" s="107"/>
      <c r="J1024" s="107"/>
      <c r="AF1024" s="259"/>
    </row>
    <row r="1025" spans="32:32" x14ac:dyDescent="0.55000000000000004">
      <c r="AF1025" s="259"/>
    </row>
    <row r="1026" spans="32:32" x14ac:dyDescent="0.55000000000000004">
      <c r="AF1026" s="259"/>
    </row>
    <row r="1027" spans="32:32" x14ac:dyDescent="0.55000000000000004">
      <c r="AF1027" s="259"/>
    </row>
    <row r="1028" spans="32:32" x14ac:dyDescent="0.55000000000000004">
      <c r="AF1028" s="259"/>
    </row>
    <row r="1029" spans="32:32" x14ac:dyDescent="0.55000000000000004">
      <c r="AF1029" s="259"/>
    </row>
    <row r="1030" spans="32:32" x14ac:dyDescent="0.55000000000000004">
      <c r="AF1030" s="259"/>
    </row>
    <row r="1031" spans="32:32" x14ac:dyDescent="0.55000000000000004">
      <c r="AF1031" s="259"/>
    </row>
    <row r="1032" spans="32:32" x14ac:dyDescent="0.55000000000000004">
      <c r="AF1032" s="259"/>
    </row>
    <row r="1033" spans="32:32" x14ac:dyDescent="0.55000000000000004">
      <c r="AF1033" s="259"/>
    </row>
  </sheetData>
  <mergeCells count="12">
    <mergeCell ref="G1018:H101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4"/>
  <sheetViews>
    <sheetView topLeftCell="A6" zoomScaleNormal="100" workbookViewId="0">
      <pane xSplit="1" ySplit="2" topLeftCell="B999" activePane="bottomRight" state="frozen"/>
      <selection activeCell="A6" sqref="A6"/>
      <selection pane="topRight" activeCell="B6" sqref="B6"/>
      <selection pane="bottomLeft" activeCell="A8" sqref="A8"/>
      <selection pane="bottomRight" activeCell="A1011" sqref="A1011:E101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0"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0" si="3180">+AW961+1</f>
        <v>801</v>
      </c>
      <c r="AX962" s="216">
        <f t="shared" si="3134"/>
        <v>44786</v>
      </c>
      <c r="AY962" s="5">
        <v>0</v>
      </c>
      <c r="AZ962" s="217">
        <f t="shared" si="3135"/>
        <v>2538</v>
      </c>
      <c r="BA962" s="217">
        <f t="shared" ref="BA962:BA1010" si="3181">+BA958+1</f>
        <v>448</v>
      </c>
      <c r="BB962" s="119">
        <v>0</v>
      </c>
      <c r="BC962" s="26">
        <f t="shared" si="3136"/>
        <v>1648</v>
      </c>
      <c r="BD962" s="217">
        <f t="shared" ref="BD962:BD1010"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BF1010"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BK1010" si="5890">+BM1009-BL1009</f>
        <v>625</v>
      </c>
      <c r="BL1009">
        <f t="shared" ref="BL1009:BL1010" si="5891">+M1009</f>
        <v>86</v>
      </c>
      <c r="BM1009">
        <f t="shared" ref="BM1009:BM1010"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BR1010" si="5897">+AF1009</f>
        <v>414176</v>
      </c>
      <c r="BS1009">
        <f t="shared" ref="BS1009:BS1010" si="5898">+AH1009</f>
        <v>84533</v>
      </c>
      <c r="BT1009">
        <f t="shared" ref="BT1009:BT1010"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CC1010" si="5907">+AR1009</f>
        <v>6417941</v>
      </c>
      <c r="CD1009">
        <f t="shared" ref="CD1009" si="5908">+AT1009</f>
        <v>13742</v>
      </c>
      <c r="CE1009">
        <f t="shared" ref="CE1009:CE1010"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c r="B1011" s="219"/>
      <c r="C1011" s="142"/>
      <c r="D1011" s="261"/>
      <c r="E1011" s="135"/>
      <c r="F1011" s="135"/>
      <c r="G1011" s="135"/>
      <c r="H1011" s="123"/>
      <c r="I1011" s="135"/>
      <c r="J1011" s="123"/>
      <c r="K1011" s="41"/>
      <c r="L1011" s="134"/>
      <c r="M1011" s="219"/>
      <c r="N1011" s="123"/>
      <c r="O1011" s="123"/>
      <c r="P1011" s="135"/>
      <c r="Q1011" s="135"/>
      <c r="R1011" s="123"/>
      <c r="S1011" s="123"/>
      <c r="T1011" s="135"/>
      <c r="U1011" s="135"/>
      <c r="V1011" s="123"/>
      <c r="W1011" s="41"/>
      <c r="X1011" s="136"/>
      <c r="Y1011" s="4"/>
      <c r="Z1011" s="74"/>
      <c r="AA1011" s="210"/>
      <c r="AB1011" s="210"/>
      <c r="AC1011" s="211"/>
      <c r="AD1011" s="170"/>
      <c r="AE1011" s="222"/>
      <c r="AF1011" s="143"/>
      <c r="AG1011" s="171"/>
      <c r="AH1011" s="143"/>
      <c r="AI1011" s="171"/>
      <c r="AJ1011" s="172"/>
      <c r="AK1011" s="173"/>
      <c r="AL1011" s="143"/>
      <c r="AM1011" s="222"/>
      <c r="AN1011" s="143"/>
      <c r="AO1011" s="171"/>
      <c r="AP1011" s="174"/>
      <c r="AQ1011" s="173"/>
      <c r="AR1011" s="143"/>
      <c r="AS1011" s="171"/>
      <c r="AT1011" s="143"/>
      <c r="AU1011" s="171"/>
      <c r="AV1011" s="175"/>
      <c r="AW1011" s="217"/>
      <c r="AX1011" s="216"/>
      <c r="AY1011" s="5"/>
      <c r="AZ1011" s="217"/>
      <c r="BA1011" s="217"/>
      <c r="BB1011" s="119"/>
      <c r="BC1011" s="26"/>
      <c r="BD1011" s="217"/>
      <c r="BE1011" s="209"/>
      <c r="BF1011" s="120"/>
      <c r="BG1011" s="120"/>
      <c r="BH1011" s="209"/>
      <c r="BI1011" s="120"/>
      <c r="BJ1011" s="1"/>
      <c r="BN1011" s="1"/>
      <c r="BQ1011" s="167"/>
      <c r="BX1011" s="167"/>
      <c r="CB1011" s="167"/>
      <c r="CF1011" s="216"/>
      <c r="CI1011" s="167"/>
      <c r="CL1011" s="167"/>
      <c r="CN1011" s="1"/>
      <c r="CO1011" s="253"/>
      <c r="CP1011" s="1"/>
      <c r="CQ1011" s="254"/>
      <c r="CR1011" s="167"/>
    </row>
    <row r="1012" spans="1:99" ht="18" customHeight="1" x14ac:dyDescent="0.55000000000000004">
      <c r="A1012" s="167"/>
      <c r="B1012" s="219"/>
      <c r="C1012" s="142"/>
      <c r="D1012" s="261"/>
      <c r="E1012" s="135"/>
      <c r="F1012" s="135"/>
      <c r="G1012" s="135"/>
      <c r="H1012" s="123"/>
      <c r="I1012" s="135"/>
      <c r="J1012" s="123"/>
      <c r="K1012" s="41"/>
      <c r="L1012" s="134"/>
      <c r="M1012" s="219"/>
      <c r="N1012" s="123"/>
      <c r="O1012" s="123"/>
      <c r="P1012" s="135"/>
      <c r="Q1012" s="135"/>
      <c r="R1012" s="123"/>
      <c r="S1012" s="123"/>
      <c r="T1012" s="135"/>
      <c r="U1012" s="135"/>
      <c r="V1012" s="123"/>
      <c r="W1012" s="41"/>
      <c r="X1012" s="136"/>
      <c r="Y1012" s="4"/>
      <c r="Z1012" s="74"/>
      <c r="AA1012" s="210"/>
      <c r="AB1012" s="210"/>
      <c r="AC1012" s="211"/>
      <c r="AD1012" s="170"/>
      <c r="AE1012" s="222"/>
      <c r="AF1012" s="143"/>
      <c r="AG1012" s="171"/>
      <c r="AH1012" s="143"/>
      <c r="AI1012" s="171"/>
      <c r="AJ1012" s="172"/>
      <c r="AK1012" s="173"/>
      <c r="AL1012" s="143"/>
      <c r="AM1012" s="171"/>
      <c r="AN1012" s="143"/>
      <c r="AO1012" s="171"/>
      <c r="AP1012" s="174"/>
      <c r="AQ1012" s="173"/>
      <c r="AR1012" s="143"/>
      <c r="AS1012" s="171"/>
      <c r="AT1012" s="143"/>
      <c r="AU1012" s="171"/>
      <c r="AV1012" s="175"/>
      <c r="AW1012" s="217"/>
      <c r="AX1012" s="216"/>
      <c r="AY1012" s="5"/>
      <c r="AZ1012" s="217"/>
      <c r="BA1012" s="217"/>
      <c r="BB1012" s="119"/>
      <c r="BC1012" s="26"/>
      <c r="BD1012" s="217"/>
      <c r="BE1012" s="209"/>
      <c r="BF1012" s="120"/>
      <c r="BG1012" s="120"/>
      <c r="BH1012" s="209"/>
      <c r="BI1012" s="120"/>
      <c r="BJ1012" s="1"/>
      <c r="BN1012" s="1"/>
      <c r="BQ1012" s="167"/>
      <c r="BX1012" s="167"/>
      <c r="CB1012" s="167"/>
      <c r="CE1012">
        <f>+AV1012</f>
        <v>0</v>
      </c>
      <c r="CF1012" s="216"/>
      <c r="CI1012" s="167"/>
      <c r="CL1012" s="167"/>
      <c r="CN1012" s="1"/>
      <c r="CO1012" s="253"/>
      <c r="CP1012" s="1"/>
      <c r="CQ1012" s="254"/>
      <c r="CR1012" s="167"/>
    </row>
    <row r="1013" spans="1:99" ht="18" customHeight="1" x14ac:dyDescent="0.55000000000000004">
      <c r="A1013" s="167"/>
      <c r="B1013" s="219"/>
      <c r="C1013" s="142"/>
      <c r="D1013" s="142"/>
      <c r="E1013" s="135"/>
      <c r="F1013" s="135"/>
      <c r="G1013" s="135"/>
      <c r="H1013" s="123"/>
      <c r="I1013" s="135"/>
      <c r="J1013" s="123"/>
      <c r="K1013" s="41"/>
      <c r="L1013" s="134"/>
      <c r="M1013" s="135"/>
      <c r="N1013" s="123"/>
      <c r="O1013" s="123"/>
      <c r="P1013" s="135"/>
      <c r="Q1013" s="135"/>
      <c r="R1013" s="123"/>
      <c r="S1013" s="123"/>
      <c r="T1013" s="135"/>
      <c r="U1013" s="135"/>
      <c r="V1013" s="123"/>
      <c r="W1013" s="41"/>
      <c r="X1013" s="136"/>
      <c r="Y1013" s="4"/>
      <c r="Z1013" s="74"/>
      <c r="AA1013" s="210"/>
      <c r="AB1013" s="210"/>
      <c r="AC1013" s="211"/>
      <c r="AD1013" s="170"/>
      <c r="AE1013" s="222"/>
      <c r="AF1013" s="143"/>
      <c r="AG1013" s="171"/>
      <c r="AH1013" s="143"/>
      <c r="AI1013" s="171"/>
      <c r="AJ1013" s="172"/>
      <c r="AK1013" s="173"/>
      <c r="AL1013" s="143"/>
      <c r="AM1013" s="171"/>
      <c r="AN1013" s="143"/>
      <c r="AO1013" s="171"/>
      <c r="AP1013" s="174"/>
      <c r="AQ1013" s="173"/>
      <c r="AR1013" s="143"/>
      <c r="AS1013" s="171"/>
      <c r="AT1013" s="143"/>
      <c r="AU1013" s="171"/>
      <c r="AV1013" s="175"/>
      <c r="AW1013" s="217"/>
      <c r="AX1013" s="216"/>
      <c r="AY1013" s="5"/>
      <c r="AZ1013" s="217"/>
      <c r="BA1013" s="217"/>
      <c r="BB1013" s="119"/>
      <c r="BC1013" s="26"/>
      <c r="BD1013" s="217"/>
      <c r="BE1013" s="209"/>
      <c r="BF1013" s="120"/>
      <c r="BG1013" s="120"/>
      <c r="BH1013" s="209"/>
      <c r="BI1013" s="120"/>
      <c r="BJ1013" s="1"/>
      <c r="BN1013" s="1"/>
      <c r="BQ1013" s="167"/>
      <c r="BX1013" s="167"/>
      <c r="CB1013" s="167"/>
      <c r="CI1013" s="167"/>
      <c r="CL1013" s="167"/>
      <c r="CN1013" s="1"/>
      <c r="CO1013" s="253"/>
      <c r="CP1013" s="1"/>
      <c r="CQ1013" s="254"/>
      <c r="CR1013" s="167"/>
    </row>
    <row r="1014" spans="1:99" ht="7" customHeight="1" thickBot="1" x14ac:dyDescent="0.6">
      <c r="A1014" s="65"/>
      <c r="B1014" s="134"/>
      <c r="C1014" s="142"/>
      <c r="D1014" s="135"/>
      <c r="E1014" s="135"/>
      <c r="F1014" s="135"/>
      <c r="G1014" s="135"/>
      <c r="H1014" s="123"/>
      <c r="I1014" s="135"/>
      <c r="J1014" s="123"/>
      <c r="K1014" s="136"/>
      <c r="L1014" s="134"/>
      <c r="M1014" s="135"/>
      <c r="N1014" s="123"/>
      <c r="O1014" s="123"/>
      <c r="P1014" s="135"/>
      <c r="Q1014" s="135"/>
      <c r="R1014" s="123"/>
      <c r="S1014" s="123"/>
      <c r="T1014" s="135"/>
      <c r="U1014" s="135"/>
      <c r="V1014" s="123"/>
      <c r="W1014" s="41"/>
      <c r="X1014" s="136"/>
      <c r="Z1014" s="65"/>
      <c r="AA1014" s="63"/>
      <c r="AB1014" s="63"/>
      <c r="AC1014" s="63"/>
      <c r="AD1014" s="170"/>
      <c r="AE1014" s="222"/>
      <c r="AF1014" s="143"/>
      <c r="AG1014" s="171"/>
      <c r="AH1014" s="143"/>
      <c r="AI1014" s="171"/>
      <c r="AJ1014" s="172"/>
      <c r="AK1014" s="173"/>
      <c r="AL1014" s="143"/>
      <c r="AM1014" s="171"/>
      <c r="AN1014" s="143"/>
      <c r="AO1014" s="171"/>
      <c r="AP1014" s="174"/>
      <c r="AQ1014" s="173"/>
      <c r="AR1014" s="143"/>
      <c r="AS1014" s="171"/>
      <c r="AT1014" s="143"/>
      <c r="AU1014" s="171"/>
      <c r="AV1014" s="175"/>
    </row>
    <row r="1015" spans="1:99" x14ac:dyDescent="0.55000000000000004">
      <c r="B1015" s="44"/>
      <c r="C1015" s="44"/>
      <c r="D1015" s="44"/>
      <c r="E1015" s="44"/>
      <c r="F1015" s="44"/>
      <c r="G1015" s="44"/>
      <c r="H1015" s="44"/>
      <c r="I1015" s="44"/>
      <c r="J1015" s="44"/>
      <c r="K1015" s="44"/>
      <c r="L1015" s="44"/>
      <c r="M1015" s="44"/>
      <c r="N1015" s="44"/>
      <c r="O1015" s="44"/>
      <c r="P1015" s="44"/>
      <c r="Q1015" s="44"/>
      <c r="R1015" s="44"/>
      <c r="S1015" s="44"/>
      <c r="T1015" s="44"/>
      <c r="U1015" s="44"/>
      <c r="V1015" s="44"/>
      <c r="W1015" s="44"/>
      <c r="X1015" s="44"/>
      <c r="Y1015" s="44"/>
      <c r="AE1015">
        <f>SUM(AD443:AD448)</f>
        <v>190</v>
      </c>
      <c r="AY1015" s="44" t="s">
        <v>474</v>
      </c>
      <c r="BB1015" s="44" t="s">
        <v>473</v>
      </c>
      <c r="BV1015">
        <f>SUM(BV442:BV1014)</f>
        <v>403505</v>
      </c>
    </row>
    <row r="1016" spans="1:99" x14ac:dyDescent="0.55000000000000004">
      <c r="B1016">
        <f>SUM(B554:B584)</f>
        <v>832</v>
      </c>
      <c r="AA1016" s="263">
        <f>+AA881-AA880</f>
        <v>82409</v>
      </c>
      <c r="AE1016">
        <f>SUM(AD797:AD1013)</f>
        <v>334534</v>
      </c>
      <c r="AI1016" s="236">
        <f>SUM(AI189:AI558)</f>
        <v>205</v>
      </c>
      <c r="AJ1016">
        <f>SUM(AI797:AI1013)</f>
        <v>9417</v>
      </c>
      <c r="AK1016">
        <f>SUM(AK907:AK1012)</f>
        <v>710</v>
      </c>
      <c r="AT1016" s="44">
        <f>SUM(AU908:AU1012)</f>
        <v>5832</v>
      </c>
      <c r="AU1016">
        <f>SUM(AU889:AU918)</f>
        <v>4396</v>
      </c>
      <c r="AV1016">
        <f>SUM(AU854:AU1013)</f>
        <v>10197</v>
      </c>
      <c r="AY1016" s="44">
        <f>SUM(AY359:AY413)</f>
        <v>69</v>
      </c>
      <c r="BB1016" s="44">
        <f>SUM(BB374:BB413)</f>
        <v>941</v>
      </c>
    </row>
    <row r="1017" spans="1:99" x14ac:dyDescent="0.55000000000000004">
      <c r="L1017">
        <f>SUM(L97:L1016)</f>
        <v>774797</v>
      </c>
      <c r="P1017">
        <f>SUM(P97:P1016)</f>
        <v>35163</v>
      </c>
      <c r="AD1017">
        <f>SUM(AD188:AD194)</f>
        <v>82</v>
      </c>
      <c r="AJ1017">
        <f>SUM(AI797:AI827)</f>
        <v>7081</v>
      </c>
      <c r="AV1017">
        <f>SUM(AU797:AU827)</f>
        <v>0</v>
      </c>
      <c r="AY1017" s="44" t="s">
        <v>685</v>
      </c>
    </row>
    <row r="1018" spans="1:99" ht="15" customHeight="1" x14ac:dyDescent="0.55000000000000004">
      <c r="A1018" s="119"/>
      <c r="D1018">
        <f>SUM(B229:B259)</f>
        <v>435</v>
      </c>
      <c r="Z1018" s="119"/>
      <c r="AA1018" s="119"/>
      <c r="AB1018" s="119"/>
      <c r="AC1018" s="119"/>
      <c r="AJ1018">
        <f>SUM(AI828:AI857)</f>
        <v>1483</v>
      </c>
      <c r="AV1018">
        <f>SUM(AU828:AU857)</f>
        <v>12</v>
      </c>
      <c r="AY1018" s="44">
        <f>SUM(AY581:AY1014)</f>
        <v>2269</v>
      </c>
    </row>
    <row r="1019" spans="1:99" x14ac:dyDescent="0.55000000000000004">
      <c r="AB1019" s="44" t="s">
        <v>827</v>
      </c>
      <c r="AD1019" s="44">
        <f>SUM(AD810:AD816)</f>
        <v>17671</v>
      </c>
      <c r="AH1019" s="4">
        <f>SUM(AD797:AD827)</f>
        <v>206192</v>
      </c>
      <c r="AI1019" s="5" t="s">
        <v>949</v>
      </c>
      <c r="AJ1019" s="4">
        <f>SUM(AI797:AI827)</f>
        <v>7081</v>
      </c>
      <c r="AN1019" s="227">
        <f>SUM(AK797:AK827)</f>
        <v>1</v>
      </c>
      <c r="AO1019" s="231" t="s">
        <v>949</v>
      </c>
      <c r="AP1019" s="227">
        <f>SUM(AO797:AO827)</f>
        <v>0</v>
      </c>
      <c r="AT1019" s="26">
        <f>SUM(AQ797:AQ827)</f>
        <v>2905</v>
      </c>
      <c r="AU1019" s="218" t="s">
        <v>949</v>
      </c>
      <c r="AV1019" s="26">
        <f>SUM(AU797:AU827)</f>
        <v>0</v>
      </c>
    </row>
    <row r="1020" spans="1:99" x14ac:dyDescent="0.55000000000000004">
      <c r="AH1020" s="4">
        <f>SUM(AD828:AD857)</f>
        <v>44357</v>
      </c>
      <c r="AI1020" s="5" t="s">
        <v>948</v>
      </c>
      <c r="AJ1020" s="4">
        <f>SUM(AI828:AI857)</f>
        <v>1483</v>
      </c>
      <c r="AN1020" s="227">
        <f>SUM(AK828:AK857)</f>
        <v>0</v>
      </c>
      <c r="AO1020" s="231" t="s">
        <v>948</v>
      </c>
      <c r="AP1020" s="227">
        <f>SUM(AO828:AO857)</f>
        <v>0</v>
      </c>
      <c r="AT1020" s="26">
        <f>SUM(AQ828:AQ857)</f>
        <v>92489</v>
      </c>
      <c r="AU1020" s="218" t="s">
        <v>948</v>
      </c>
      <c r="AV1020" s="26">
        <f>SUM(AU828:AU857)</f>
        <v>12</v>
      </c>
    </row>
    <row r="1021" spans="1:99" x14ac:dyDescent="0.55000000000000004">
      <c r="AH1021" s="4">
        <f>SUM(AD858:AD888)</f>
        <v>1728</v>
      </c>
      <c r="AI1021" s="5" t="s">
        <v>914</v>
      </c>
      <c r="AJ1021" s="4">
        <f>SUM(AI858:AI888)</f>
        <v>70</v>
      </c>
      <c r="AN1021" s="227">
        <f>SUM(AK858:AK888)</f>
        <v>1</v>
      </c>
      <c r="AO1021" s="231" t="s">
        <v>914</v>
      </c>
      <c r="AP1021" s="227">
        <f>SUM(AO858:AO888)</f>
        <v>0</v>
      </c>
      <c r="AT1021" s="26">
        <f>SUM(AQ858:AQ888)</f>
        <v>1917100</v>
      </c>
      <c r="AU1021" s="218" t="s">
        <v>914</v>
      </c>
      <c r="AV1021" s="26">
        <f>SUM(AU858:AU888)</f>
        <v>1390</v>
      </c>
    </row>
    <row r="1022" spans="1:99" x14ac:dyDescent="0.55000000000000004">
      <c r="AH1022" s="4">
        <f>SUM(AD889:AD918)</f>
        <v>5667</v>
      </c>
      <c r="AI1022" s="5" t="s">
        <v>947</v>
      </c>
      <c r="AJ1022" s="4">
        <f>SUM(AI889:AI918)</f>
        <v>23</v>
      </c>
      <c r="AN1022" s="227">
        <f>SUM(AK889:AK918)</f>
        <v>181</v>
      </c>
      <c r="AO1022" s="231" t="s">
        <v>947</v>
      </c>
      <c r="AP1022" s="227">
        <f>SUM(AO889:AO918)</f>
        <v>0</v>
      </c>
      <c r="AT1022" s="26">
        <f>SUM(AQ889:AQ918)</f>
        <v>1734300</v>
      </c>
      <c r="AU1022" s="218" t="s">
        <v>947</v>
      </c>
      <c r="AV1022" s="26">
        <f>SUM(AU889:AU918)</f>
        <v>4396</v>
      </c>
    </row>
    <row r="1023" spans="1:99" x14ac:dyDescent="0.55000000000000004">
      <c r="AH1023" s="4">
        <f>SUM(AD919:AD949)</f>
        <v>17832</v>
      </c>
      <c r="AI1023" s="5" t="s">
        <v>966</v>
      </c>
      <c r="AJ1023" s="4">
        <f>SUM(AI919:AI949)</f>
        <v>102</v>
      </c>
      <c r="AN1023" s="227">
        <f>SUM(AK919:AK949)</f>
        <v>527</v>
      </c>
      <c r="AO1023" s="231" t="s">
        <v>966</v>
      </c>
      <c r="AP1023" s="227">
        <f>SUM(AO919:AO949)</f>
        <v>6</v>
      </c>
      <c r="AT1023" s="26">
        <f>SUM(AQ919:AQ949)</f>
        <v>820902</v>
      </c>
      <c r="AU1023" s="218" t="s">
        <v>966</v>
      </c>
      <c r="AV1023" s="26">
        <f>SUM(AU919:AU949)</f>
        <v>2276</v>
      </c>
    </row>
    <row r="1024" spans="1:99" x14ac:dyDescent="0.55000000000000004">
      <c r="AH1024" s="4">
        <f>SUM(AD950:AD980)</f>
        <v>29892</v>
      </c>
      <c r="AI1024" s="5" t="s">
        <v>978</v>
      </c>
      <c r="AJ1024" s="4">
        <f>SUM(AI950:AI980)</f>
        <v>187</v>
      </c>
      <c r="AN1024" s="227">
        <f>SUM(AK950:AK980)</f>
        <v>2</v>
      </c>
      <c r="AO1024" s="231" t="s">
        <v>978</v>
      </c>
      <c r="AP1024" s="227">
        <f>SUM(AO950:AO980)</f>
        <v>0</v>
      </c>
      <c r="AT1024" s="26">
        <f>SUM(AQ950:AQ980)</f>
        <v>719844</v>
      </c>
      <c r="AU1024" s="218" t="s">
        <v>978</v>
      </c>
      <c r="AV1024"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5"/>
  <sheetViews>
    <sheetView zoomScale="115" zoomScaleNormal="115" workbookViewId="0">
      <pane xSplit="3" ySplit="1" topLeftCell="D761" activePane="bottomRight" state="frozen"/>
      <selection pane="topRight" activeCell="C1" sqref="C1"/>
      <selection pane="bottomLeft" activeCell="A2" sqref="A2"/>
      <selection pane="bottomRight" activeCell="D774" sqref="D77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9"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9"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9"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9" s="100" customFormat="1" ht="17.5" customHeight="1" x14ac:dyDescent="0.55000000000000004">
      <c r="B774" s="265"/>
      <c r="C774" s="114"/>
      <c r="J774" s="265"/>
      <c r="AG774" s="266"/>
      <c r="AH774" s="114"/>
      <c r="AI774" s="267"/>
      <c r="AJ774" s="267"/>
      <c r="AL774" s="267"/>
    </row>
    <row r="775" spans="2:39" s="100" customFormat="1" ht="17.5" customHeight="1" x14ac:dyDescent="0.55000000000000004">
      <c r="B775" s="265"/>
      <c r="C775" s="114"/>
      <c r="J775" s="265"/>
      <c r="AG775" s="266"/>
      <c r="AH775" s="114"/>
      <c r="AI775" s="267"/>
      <c r="AJ775" s="267"/>
      <c r="AL775" s="267"/>
    </row>
    <row r="776" spans="2:39" ht="17.5" customHeight="1" x14ac:dyDescent="0.55000000000000004">
      <c r="B776" s="242"/>
      <c r="C776" s="1"/>
      <c r="E776" s="258"/>
      <c r="J776" s="242"/>
      <c r="AH776" s="1"/>
      <c r="AI776" s="243"/>
      <c r="AJ776" s="243"/>
    </row>
    <row r="777" spans="2:39" x14ac:dyDescent="0.55000000000000004">
      <c r="B777" s="219"/>
      <c r="C777" s="1"/>
      <c r="AH777" s="249">
        <v>1</v>
      </c>
    </row>
    <row r="778" spans="2:39" s="241" customFormat="1" ht="5" customHeight="1" x14ac:dyDescent="0.55000000000000004">
      <c r="B778" s="240"/>
      <c r="C778" s="239"/>
      <c r="AG778" s="4"/>
    </row>
    <row r="779" spans="2:39" ht="5.5" customHeight="1" x14ac:dyDescent="0.55000000000000004">
      <c r="B779" s="4"/>
      <c r="C779" s="1"/>
    </row>
    <row r="780" spans="2:39" x14ac:dyDescent="0.55000000000000004">
      <c r="B780">
        <f>SUM(B2:B779)</f>
        <v>21800</v>
      </c>
      <c r="C780" s="1" t="s">
        <v>348</v>
      </c>
      <c r="D780" s="26">
        <f t="shared" ref="D780:J780" si="623">SUM(D2:D779)</f>
        <v>4971</v>
      </c>
      <c r="E780" s="26">
        <f t="shared" si="623"/>
        <v>5012</v>
      </c>
      <c r="F780" s="26">
        <f t="shared" si="623"/>
        <v>1600</v>
      </c>
      <c r="G780">
        <f t="shared" si="623"/>
        <v>1027</v>
      </c>
      <c r="H780">
        <f t="shared" si="623"/>
        <v>1679</v>
      </c>
      <c r="I780" s="26">
        <f t="shared" si="623"/>
        <v>2089</v>
      </c>
      <c r="J780" s="26">
        <f t="shared" si="623"/>
        <v>5422</v>
      </c>
      <c r="K780">
        <f t="shared" ref="K780:AF780" si="624">SUM(K2:K779)</f>
        <v>977</v>
      </c>
      <c r="L780">
        <f t="shared" si="624"/>
        <v>16</v>
      </c>
      <c r="M780">
        <f t="shared" si="624"/>
        <v>116</v>
      </c>
      <c r="N780">
        <f t="shared" si="624"/>
        <v>109</v>
      </c>
      <c r="O780" s="26">
        <f t="shared" si="624"/>
        <v>490</v>
      </c>
      <c r="P780">
        <f t="shared" si="624"/>
        <v>22</v>
      </c>
      <c r="Q780">
        <f t="shared" si="624"/>
        <v>26</v>
      </c>
      <c r="R780">
        <f t="shared" si="624"/>
        <v>222</v>
      </c>
      <c r="S780">
        <f t="shared" si="624"/>
        <v>147</v>
      </c>
      <c r="T780">
        <f t="shared" si="624"/>
        <v>132</v>
      </c>
      <c r="U780">
        <f t="shared" si="624"/>
        <v>152</v>
      </c>
      <c r="V780">
        <f t="shared" si="624"/>
        <v>312</v>
      </c>
      <c r="W780">
        <f t="shared" si="624"/>
        <v>35</v>
      </c>
      <c r="X780">
        <f t="shared" si="624"/>
        <v>75</v>
      </c>
      <c r="Y780">
        <f t="shared" si="624"/>
        <v>262</v>
      </c>
      <c r="Z780">
        <f t="shared" si="624"/>
        <v>274</v>
      </c>
      <c r="AA780">
        <f t="shared" si="624"/>
        <v>1</v>
      </c>
      <c r="AB780">
        <f t="shared" si="624"/>
        <v>540</v>
      </c>
      <c r="AC780">
        <f t="shared" si="624"/>
        <v>76</v>
      </c>
      <c r="AD780">
        <f t="shared" si="624"/>
        <v>802</v>
      </c>
      <c r="AF780">
        <f t="shared" si="624"/>
        <v>630</v>
      </c>
      <c r="AM780" s="243"/>
    </row>
    <row r="781" spans="2:39" x14ac:dyDescent="0.55000000000000004">
      <c r="C781" s="1"/>
    </row>
    <row r="782" spans="2:39" ht="5" customHeight="1" x14ac:dyDescent="0.55000000000000004">
      <c r="C782" s="1"/>
    </row>
    <row r="785" spans="2:11" x14ac:dyDescent="0.55000000000000004">
      <c r="B785" s="219"/>
      <c r="K78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4" zoomScale="70" zoomScaleNormal="70" workbookViewId="0">
      <selection activeCell="W46" sqref="W4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19"/>
  <sheetViews>
    <sheetView topLeftCell="A2" workbookViewId="0">
      <pane xSplit="2" ySplit="2" topLeftCell="C806" activePane="bottomRight" state="frozen"/>
      <selection activeCell="O24" sqref="O24"/>
      <selection pane="topRight" activeCell="O24" sqref="O24"/>
      <selection pane="bottomLeft" activeCell="O24" sqref="O24"/>
      <selection pane="bottomRight" activeCell="O815" sqref="O81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4" si="1145">+A804+1</f>
        <v>807</v>
      </c>
      <c r="B805" s="228"/>
      <c r="C805" s="44"/>
      <c r="D805" t="s">
        <v>333</v>
      </c>
      <c r="E805">
        <v>24</v>
      </c>
      <c r="F805">
        <f t="shared" ref="F805:F814"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5.5" customHeight="1" x14ac:dyDescent="0.55000000000000004">
      <c r="B815" s="228"/>
      <c r="C815" s="44"/>
      <c r="G815" s="1"/>
      <c r="H815" s="272"/>
      <c r="I815" s="227"/>
      <c r="J815" s="119"/>
      <c r="K815" s="232"/>
      <c r="L815" s="232"/>
      <c r="M815" s="4"/>
      <c r="N815" s="232"/>
      <c r="O815" s="273"/>
      <c r="P815" s="119"/>
      <c r="Q815" s="5"/>
      <c r="R815" s="248"/>
      <c r="S815" s="218"/>
      <c r="T815" s="233"/>
      <c r="U815" s="250"/>
      <c r="V815" s="4"/>
      <c r="W815" s="26"/>
      <c r="X815" s="233"/>
      <c r="Y815" s="4"/>
      <c r="Z815" s="230"/>
    </row>
    <row r="816" spans="1:26" ht="24" customHeight="1" x14ac:dyDescent="0.55000000000000004">
      <c r="B816" s="228"/>
      <c r="C816" s="44"/>
      <c r="G816" s="1"/>
      <c r="H816" s="119"/>
      <c r="I816" s="227"/>
      <c r="J816" s="119"/>
      <c r="K816" s="232"/>
      <c r="L816" s="271"/>
      <c r="M816" s="4"/>
      <c r="N816" s="232"/>
      <c r="O816" s="119"/>
      <c r="P816" s="119"/>
      <c r="Q816" s="5"/>
      <c r="R816" s="248"/>
      <c r="S816" s="218"/>
      <c r="T816" s="233"/>
      <c r="U816" s="250"/>
      <c r="V816" s="4"/>
      <c r="W816" s="26"/>
      <c r="X816" s="233"/>
      <c r="Y816" s="4"/>
      <c r="Z816" s="230"/>
    </row>
    <row r="817" spans="2:26" ht="24" customHeight="1" x14ac:dyDescent="0.55000000000000004">
      <c r="B817" s="228"/>
      <c r="C817" s="44"/>
      <c r="G817" s="1"/>
      <c r="H817" s="119"/>
      <c r="I817" s="227"/>
      <c r="J817" s="119"/>
      <c r="K817" s="232"/>
      <c r="L817" s="271"/>
      <c r="M817" s="4"/>
      <c r="N817" s="232"/>
      <c r="O817" s="119"/>
      <c r="P817" s="119"/>
      <c r="Q817" s="5"/>
      <c r="R817" s="248"/>
      <c r="S817" s="218"/>
      <c r="T817" s="233"/>
      <c r="U817" s="250"/>
      <c r="V817" s="4"/>
      <c r="W817" s="26"/>
      <c r="X817" s="233"/>
      <c r="Y817" s="4"/>
      <c r="Z817" s="230"/>
    </row>
    <row r="818" spans="2:26" x14ac:dyDescent="0.55000000000000004">
      <c r="B818" s="228"/>
      <c r="C818" s="44"/>
      <c r="G818" s="1"/>
      <c r="H818" s="44"/>
      <c r="J818" s="44"/>
      <c r="K818" s="256"/>
      <c r="L818" s="256"/>
      <c r="N818" s="256"/>
      <c r="O818" s="44"/>
      <c r="Q818" s="34"/>
      <c r="R818" s="257"/>
      <c r="S818" s="34"/>
      <c r="T818" s="44"/>
      <c r="U818" s="1"/>
    </row>
    <row r="819"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2022-10-01T08:01:50Z</dcterms:modified>
</cp:coreProperties>
</file>