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B311964C-352E-4AA5-B077-E5F5C425613A}"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18" i="2" l="1"/>
  <c r="AE1018" i="2"/>
  <c r="AB1018" i="2"/>
  <c r="AA1018" i="2"/>
  <c r="Z1018" i="2"/>
  <c r="Y1018" i="2"/>
  <c r="X1018" i="2"/>
  <c r="W1018" i="2"/>
  <c r="P1018" i="2"/>
  <c r="O1018" i="2"/>
  <c r="M1018" i="2"/>
  <c r="K1018" i="2"/>
  <c r="H1018" i="2"/>
  <c r="Y1017" i="5"/>
  <c r="CU1017" i="5"/>
  <c r="CT1017" i="5"/>
  <c r="CS1017" i="5"/>
  <c r="CR1017" i="5"/>
  <c r="CQ1017" i="5"/>
  <c r="CP1017" i="5"/>
  <c r="CO1017" i="5"/>
  <c r="CN1017" i="5"/>
  <c r="CM1017" i="5"/>
  <c r="CL1017" i="5"/>
  <c r="CK1017" i="5"/>
  <c r="CJ1017" i="5"/>
  <c r="CI1017" i="5"/>
  <c r="CH1017" i="5"/>
  <c r="CG1017" i="5"/>
  <c r="CF1017" i="5"/>
  <c r="CE1017" i="5"/>
  <c r="CD1017" i="5"/>
  <c r="CC1017" i="5"/>
  <c r="CB1017" i="5"/>
  <c r="CA1017" i="5"/>
  <c r="BZ1017" i="5"/>
  <c r="BY1017" i="5"/>
  <c r="BX1017" i="5"/>
  <c r="BV1017" i="5"/>
  <c r="BW1017" i="5" s="1"/>
  <c r="BT1017" i="5"/>
  <c r="BS1017" i="5"/>
  <c r="BR1017" i="5"/>
  <c r="BQ1017" i="5"/>
  <c r="BM1017" i="5"/>
  <c r="BL1017" i="5"/>
  <c r="BP1017" i="5" s="1"/>
  <c r="BH1017" i="5"/>
  <c r="BF1017" i="5"/>
  <c r="BE1017" i="5"/>
  <c r="BJ1017" i="5" s="1"/>
  <c r="BN1017" i="5" s="1"/>
  <c r="BD1017" i="5"/>
  <c r="BC1017" i="5"/>
  <c r="BA1017" i="5"/>
  <c r="AZ1017" i="5"/>
  <c r="AX1017" i="5"/>
  <c r="AW1017" i="5"/>
  <c r="AU1017" i="5"/>
  <c r="AS1017" i="5"/>
  <c r="AQ1017" i="5"/>
  <c r="AO1017" i="5"/>
  <c r="AM1017" i="5"/>
  <c r="AK1017" i="5"/>
  <c r="AI1017" i="5"/>
  <c r="AG1017" i="5"/>
  <c r="AD1017" i="5"/>
  <c r="AE1017" i="5" s="1"/>
  <c r="AC1017" i="5"/>
  <c r="AB1017" i="5"/>
  <c r="AA1017" i="5"/>
  <c r="Z1017" i="5"/>
  <c r="C1017" i="5"/>
  <c r="D1017" i="5" s="1"/>
  <c r="AK780" i="7"/>
  <c r="AJ780" i="7"/>
  <c r="AH780" i="7"/>
  <c r="J780" i="7"/>
  <c r="B780" i="7" s="1"/>
  <c r="AL780" i="7" s="1"/>
  <c r="Y821" i="6"/>
  <c r="Z821" i="6" s="1"/>
  <c r="V821" i="6"/>
  <c r="X821" i="6" s="1"/>
  <c r="U821" i="6"/>
  <c r="T821" i="6"/>
  <c r="S821" i="6"/>
  <c r="R821" i="6"/>
  <c r="N821" i="6"/>
  <c r="L821" i="6"/>
  <c r="K821" i="6"/>
  <c r="I821" i="6"/>
  <c r="W821" i="6" s="1"/>
  <c r="F821" i="6"/>
  <c r="A821" i="6"/>
  <c r="CR1016" i="5"/>
  <c r="CL1016" i="5"/>
  <c r="CI1016" i="5"/>
  <c r="CG1016" i="5"/>
  <c r="CF1016" i="5"/>
  <c r="CE1016" i="5"/>
  <c r="CD1016" i="5"/>
  <c r="CC1016" i="5"/>
  <c r="CB1016" i="5"/>
  <c r="CA1016" i="5"/>
  <c r="BZ1016" i="5"/>
  <c r="BY1016" i="5"/>
  <c r="BX1016" i="5"/>
  <c r="BT1016" i="5"/>
  <c r="BS1016" i="5"/>
  <c r="BR1016" i="5"/>
  <c r="BQ1016" i="5"/>
  <c r="BM1016" i="5"/>
  <c r="BK1016" i="5" s="1"/>
  <c r="BL1016" i="5"/>
  <c r="BH1016" i="5"/>
  <c r="BF1016" i="5"/>
  <c r="AX1016" i="5"/>
  <c r="AF1016" i="2"/>
  <c r="AF1017" i="2"/>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AI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I1018" i="2" l="1"/>
  <c r="BK1017" i="5"/>
  <c r="BI1017" i="5"/>
  <c r="BG1017" i="5" s="1"/>
  <c r="AI780" i="7"/>
  <c r="BO1017" i="5"/>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AI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4" i="7" l="1"/>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32" i="5" l="1"/>
  <c r="AP1032" i="5"/>
  <c r="CS981" i="5"/>
  <c r="AT1032" i="5"/>
  <c r="CO981" i="5"/>
  <c r="AH1032" i="5"/>
  <c r="CT981" i="5"/>
  <c r="AV1032" i="5"/>
  <c r="CM981" i="5"/>
  <c r="AJ1032"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31" i="5" l="1"/>
  <c r="AP1031" i="5"/>
  <c r="AH1031" i="5"/>
  <c r="CG950" i="5"/>
  <c r="AT1031" i="5"/>
  <c r="CH950" i="5"/>
  <c r="AV1031" i="5"/>
  <c r="CM950" i="5"/>
  <c r="AJ103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30" i="5" l="1"/>
  <c r="AT1030" i="5"/>
  <c r="AV1030" i="5"/>
  <c r="AP1030" i="5"/>
  <c r="AJ1030" i="5"/>
  <c r="AN103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29" i="5"/>
  <c r="BE919" i="5"/>
  <c r="BJ919" i="5" s="1"/>
  <c r="BN919" i="5" s="1"/>
  <c r="BE921" i="5"/>
  <c r="BJ921" i="5" s="1"/>
  <c r="BN921" i="5" s="1"/>
  <c r="BK920" i="5"/>
  <c r="CG920" i="5"/>
  <c r="AP102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23"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2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1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2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29" i="5" l="1"/>
  <c r="CQ889" i="5"/>
  <c r="AJ1029" i="5"/>
  <c r="AT1029" i="5"/>
  <c r="CK889" i="5"/>
  <c r="CS889" i="5"/>
  <c r="AU1023" i="5"/>
  <c r="CJ889" i="5"/>
  <c r="AH102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28" i="5" l="1"/>
  <c r="AN102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2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28" i="5" l="1"/>
  <c r="AT1028" i="5"/>
  <c r="AV1028" i="5"/>
  <c r="CK858" i="5"/>
  <c r="BV858" i="5"/>
  <c r="AH102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2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2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24" i="5"/>
  <c r="AE839" i="2"/>
  <c r="AA839" i="2"/>
  <c r="Z839" i="2"/>
  <c r="X839" i="2"/>
  <c r="W839" i="2"/>
  <c r="P839" i="2"/>
  <c r="O787" i="7"/>
  <c r="G78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2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27" i="5" l="1"/>
  <c r="AJ1027" i="5"/>
  <c r="AT1027" i="5"/>
  <c r="AV1025" i="5"/>
  <c r="AV1027" i="5"/>
  <c r="CK828" i="5"/>
  <c r="AJ102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2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26" i="5" l="1"/>
  <c r="AT1026" i="5"/>
  <c r="AJ1026" i="5"/>
  <c r="AP1026" i="5"/>
  <c r="AH1026" i="5"/>
  <c r="AV1026" i="5"/>
  <c r="CK797" i="5"/>
  <c r="AJ1024" i="5"/>
  <c r="AV102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23" i="5"/>
  <c r="AJ102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05" i="6"/>
  <c r="F807" i="6" s="1"/>
  <c r="F809" i="6" s="1"/>
  <c r="F811" i="6" s="1"/>
  <c r="F813" i="6" s="1"/>
  <c r="F815" i="6" s="1"/>
  <c r="F817" i="6" s="1"/>
  <c r="F81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2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25" i="5"/>
  <c r="AS581" i="5"/>
  <c r="CU581" i="5" s="1"/>
  <c r="AG581" i="5"/>
  <c r="CK581" i="5" s="1"/>
  <c r="X78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8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8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8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2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2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23" i="5"/>
  <c r="CL378" i="5" l="1"/>
  <c r="CI378" i="5"/>
  <c r="CE378" i="5"/>
  <c r="CD378" i="5"/>
  <c r="CC378" i="5"/>
  <c r="CB378" i="5"/>
  <c r="CA378" i="5"/>
  <c r="BZ378" i="5"/>
  <c r="BY378" i="5"/>
  <c r="BX378" i="5"/>
  <c r="BT378" i="5"/>
  <c r="BS378" i="5"/>
  <c r="BR378" i="5"/>
  <c r="BQ378" i="5"/>
  <c r="BL378" i="5"/>
  <c r="BM378" i="5"/>
  <c r="BH378" i="5"/>
  <c r="BF378" i="5"/>
  <c r="BB102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05" i="6"/>
  <c r="L807" i="6" s="1"/>
  <c r="L809" i="6" s="1"/>
  <c r="L811" i="6" s="1"/>
  <c r="L813" i="6" s="1"/>
  <c r="L815" i="6" s="1"/>
  <c r="L817" i="6" s="1"/>
  <c r="L819" i="6" s="1"/>
  <c r="R804" i="6"/>
  <c r="R806" i="6" s="1"/>
  <c r="R808" i="6" s="1"/>
  <c r="R810" i="6" s="1"/>
  <c r="R812" i="6" s="1"/>
  <c r="R814" i="6" s="1"/>
  <c r="R816" i="6" s="1"/>
  <c r="R818" i="6" s="1"/>
  <c r="R820" i="6" s="1"/>
  <c r="R805" i="6"/>
  <c r="R807" i="6" s="1"/>
  <c r="R809" i="6" s="1"/>
  <c r="R811" i="6" s="1"/>
  <c r="R813" i="6" s="1"/>
  <c r="R815" i="6" s="1"/>
  <c r="R817" i="6" s="1"/>
  <c r="R81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8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87" i="7"/>
  <c r="AD787" i="7"/>
  <c r="AB787" i="7"/>
  <c r="Y787" i="7"/>
  <c r="N787" i="7"/>
  <c r="E78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9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2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05" i="6"/>
  <c r="S807" i="6" s="1"/>
  <c r="S809" i="6" s="1"/>
  <c r="S811" i="6" s="1"/>
  <c r="S813" i="6" s="1"/>
  <c r="S815" i="6" s="1"/>
  <c r="S817" i="6" s="1"/>
  <c r="S81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05" i="6"/>
  <c r="K807" i="6" s="1"/>
  <c r="K809" i="6" s="1"/>
  <c r="K811" i="6" s="1"/>
  <c r="K813" i="6" s="1"/>
  <c r="K815" i="6" s="1"/>
  <c r="K817" i="6" s="1"/>
  <c r="K819" i="6" s="1"/>
  <c r="N804" i="6"/>
  <c r="N806" i="6" s="1"/>
  <c r="N808" i="6" s="1"/>
  <c r="N810" i="6" s="1"/>
  <c r="N812" i="6" s="1"/>
  <c r="N814" i="6" s="1"/>
  <c r="N816" i="6" s="1"/>
  <c r="N818" i="6" s="1"/>
  <c r="N820" i="6" s="1"/>
  <c r="N805" i="6"/>
  <c r="N807" i="6" s="1"/>
  <c r="N809" i="6" s="1"/>
  <c r="N811" i="6" s="1"/>
  <c r="N813" i="6" s="1"/>
  <c r="N815" i="6" s="1"/>
  <c r="N817" i="6" s="1"/>
  <c r="N819" i="6" s="1"/>
  <c r="T804" i="6"/>
  <c r="T806" i="6" s="1"/>
  <c r="T808" i="6" s="1"/>
  <c r="T810" i="6" s="1"/>
  <c r="T812" i="6" s="1"/>
  <c r="T814" i="6" s="1"/>
  <c r="T816" i="6" s="1"/>
  <c r="T818" i="6" s="1"/>
  <c r="T820" i="6" s="1"/>
  <c r="T805" i="6"/>
  <c r="T807" i="6" s="1"/>
  <c r="T809" i="6" s="1"/>
  <c r="T811" i="6" s="1"/>
  <c r="T813" i="6" s="1"/>
  <c r="T815" i="6" s="1"/>
  <c r="T817" i="6" s="1"/>
  <c r="T81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05" i="6"/>
  <c r="X807" i="6" s="1"/>
  <c r="X809" i="6" s="1"/>
  <c r="X811" i="6" s="1"/>
  <c r="X813" i="6" s="1"/>
  <c r="X815" i="6" s="1"/>
  <c r="X817" i="6" s="1"/>
  <c r="X81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05" i="6"/>
  <c r="Z807" i="6" s="1"/>
  <c r="Z809" i="6" s="1"/>
  <c r="Z811" i="6" s="1"/>
  <c r="Z813" i="6" s="1"/>
  <c r="Z815" i="6" s="1"/>
  <c r="Z817" i="6" s="1"/>
  <c r="Z81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2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2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2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16" i="5" l="1"/>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87" i="7"/>
  <c r="T787" i="7"/>
  <c r="R787" i="7"/>
  <c r="Z787" i="7"/>
  <c r="AC78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87" i="7"/>
  <c r="AK371" i="7"/>
  <c r="S787" i="7"/>
  <c r="B371" i="7"/>
  <c r="AL371" i="7" s="1"/>
  <c r="U78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87" i="7"/>
  <c r="K787" i="7"/>
  <c r="AK392" i="7"/>
  <c r="I78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17" i="2" l="1"/>
  <c r="M852" i="2"/>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87" i="7"/>
  <c r="AK536" i="7"/>
  <c r="H787" i="7"/>
  <c r="AJ536" i="7"/>
  <c r="B536" i="7"/>
  <c r="AL536" i="7" s="1"/>
  <c r="L787"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I1016" i="2"/>
  <c r="AB1015" i="2"/>
  <c r="I1015" i="2"/>
  <c r="AB1014" i="2"/>
  <c r="I1014" i="2"/>
  <c r="AB1013" i="2"/>
  <c r="I1013" i="2"/>
  <c r="AB1012" i="2"/>
  <c r="I1012" i="2"/>
  <c r="AB1011" i="2"/>
  <c r="I1011" i="2"/>
  <c r="W580" i="6"/>
  <c r="I581" i="6"/>
  <c r="AB1017" i="2" l="1"/>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87" i="7"/>
  <c r="B573" i="7"/>
  <c r="AL573" i="7" s="1"/>
  <c r="AK573" i="7"/>
  <c r="B78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9" i="6" s="1"/>
  <c r="W814" i="6"/>
  <c r="I816" i="6"/>
  <c r="W816" i="6" l="1"/>
  <c r="I818" i="6"/>
  <c r="W818" i="6" l="1"/>
  <c r="I820" i="6"/>
  <c r="W820" i="6" s="1"/>
</calcChain>
</file>

<file path=xl/sharedStrings.xml><?xml version="1.0" encoding="utf-8"?>
<sst xmlns="http://schemas.openxmlformats.org/spreadsheetml/2006/main" count="1371" uniqueCount="980">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</sst>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国家衛健委発表に基づく感染状況!$AE$374:$AE$1021</c:f>
              <c:numCache>
                <c:formatCode>m"月"d"日"</c:formatCode>
                <c:ptCount val="64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numCache>
            </c:numRef>
          </c:cat>
          <c:val>
            <c:numRef>
              <c:f>国家衛健委発表に基づく感染状況!$AF$374:$AF$1021</c:f>
              <c:numCache>
                <c:formatCode>#,##0_);[Red]\(#,##0\)</c:formatCode>
                <c:ptCount val="64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香港マカオ台湾の患者・海外輸入症例・無症状病原体保有者!$CN$189:$CN$1021</c:f>
              <c:numCache>
                <c:formatCode>m"月"d"日"</c:formatCode>
                <c:ptCount val="8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numCache>
            </c:numRef>
          </c:cat>
          <c:val>
            <c:numRef>
              <c:f>香港マカオ台湾の患者・海外輸入症例・無症状病原体保有者!$CO$189:$CO$1021</c:f>
              <c:numCache>
                <c:formatCode>General</c:formatCode>
                <c:ptCount val="83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省市別輸入症例数変化!$C$2:$C$784</c:f>
              <c:numCache>
                <c:formatCode>m"月"d"日"</c:formatCode>
                <c:ptCount val="7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省市別輸入症例数変化!$D$2:$D$784</c:f>
              <c:numCache>
                <c:formatCode>General</c:formatCode>
                <c:ptCount val="78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省市別輸入症例数変化!$C$2:$C$784</c:f>
              <c:numCache>
                <c:formatCode>m"月"d"日"</c:formatCode>
                <c:ptCount val="7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省市別輸入症例数変化!$E$2:$E$784</c:f>
              <c:numCache>
                <c:formatCode>General</c:formatCode>
                <c:ptCount val="78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省市別輸入症例数変化!$C$2:$C$784</c:f>
              <c:numCache>
                <c:formatCode>m"月"d"日"</c:formatCode>
                <c:ptCount val="7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省市別輸入症例数変化!$F$2:$F$784</c:f>
              <c:numCache>
                <c:formatCode>General</c:formatCode>
                <c:ptCount val="78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省市別輸入症例数変化!$C$2:$C$784</c:f>
              <c:numCache>
                <c:formatCode>m"月"d"日"</c:formatCode>
                <c:ptCount val="7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省市別輸入症例数変化!$G$2:$G$784</c:f>
              <c:numCache>
                <c:formatCode>General</c:formatCode>
                <c:ptCount val="78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省市別輸入症例数変化!$C$2:$C$784</c:f>
              <c:numCache>
                <c:formatCode>m"月"d"日"</c:formatCode>
                <c:ptCount val="7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省市別輸入症例数変化!$H$2:$H$784</c:f>
              <c:numCache>
                <c:formatCode>General</c:formatCode>
                <c:ptCount val="78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省市別輸入症例数変化!$C$2:$C$784</c:f>
              <c:numCache>
                <c:formatCode>m"月"d"日"</c:formatCode>
                <c:ptCount val="7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省市別輸入症例数変化!$I$2:$I$784</c:f>
              <c:numCache>
                <c:formatCode>General</c:formatCode>
                <c:ptCount val="78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省市別輸入症例数変化!$C$2:$C$784</c:f>
              <c:numCache>
                <c:formatCode>m"月"d"日"</c:formatCode>
                <c:ptCount val="7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省市別輸入症例数変化!$J$2:$J$784</c:f>
              <c:numCache>
                <c:formatCode>0_);[Red]\(0\)</c:formatCode>
                <c:ptCount val="78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香港マカオ台湾の患者・海外輸入症例・無症状病原体保有者!$AX$169:$AX$1021</c:f>
              <c:numCache>
                <c:formatCode>m"月"d"日"</c:formatCode>
                <c:ptCount val="8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numCache>
            </c:numRef>
          </c:cat>
          <c:val>
            <c:numRef>
              <c:f>香港マカオ台湾の患者・海外輸入症例・無症状病原体保有者!$AY$169:$AY$1021</c:f>
              <c:numCache>
                <c:formatCode>General</c:formatCode>
                <c:ptCount val="85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香港マカオ台湾の患者・海外輸入症例・無症状病原体保有者!$AX$169:$AX$1021</c:f>
              <c:numCache>
                <c:formatCode>m"月"d"日"</c:formatCode>
                <c:ptCount val="8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numCache>
            </c:numRef>
          </c:cat>
          <c:val>
            <c:numRef>
              <c:f>香港マカオ台湾の患者・海外輸入症例・無症状病原体保有者!$BB$169:$BB$1021</c:f>
              <c:numCache>
                <c:formatCode>General</c:formatCode>
                <c:ptCount val="85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香港マカオ台湾の患者・海外輸入症例・無症状病原体保有者!$AX$169:$AX$1021</c:f>
              <c:numCache>
                <c:formatCode>m"月"d"日"</c:formatCode>
                <c:ptCount val="8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numCache>
            </c:numRef>
          </c:cat>
          <c:val>
            <c:numRef>
              <c:f>香港マカオ台湾の患者・海外輸入症例・無症状病原体保有者!$AZ$169:$AZ$1021</c:f>
              <c:numCache>
                <c:formatCode>General</c:formatCode>
                <c:ptCount val="85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香港マカオ台湾の患者・海外輸入症例・無症状病原体保有者!$AX$169:$AX$1021</c:f>
              <c:numCache>
                <c:formatCode>m"月"d"日"</c:formatCode>
                <c:ptCount val="8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numCache>
            </c:numRef>
          </c:cat>
          <c:val>
            <c:numRef>
              <c:f>香港マカオ台湾の患者・海外輸入症例・無症状病原体保有者!$BC$169:$BC$1021</c:f>
              <c:numCache>
                <c:formatCode>General</c:formatCode>
                <c:ptCount val="85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香港マカオ台湾の患者・海外輸入症例・無症状病原体保有者!$CR$485:$CR$1021</c:f>
              <c:numCache>
                <c:formatCode>m"月"d"日"</c:formatCode>
                <c:ptCount val="53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numCache>
            </c:numRef>
          </c:cat>
          <c:val>
            <c:numRef>
              <c:f>香港マカオ台湾の患者・海外輸入症例・無症状病原体保有者!$CS$485:$CS$1021</c:f>
              <c:numCache>
                <c:formatCode>General</c:formatCode>
                <c:ptCount val="53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香港マカオ台湾の患者・海外輸入症例・無症状病原体保有者!$CR$485:$CR$1021</c:f>
              <c:numCache>
                <c:formatCode>m"月"d"日"</c:formatCode>
                <c:ptCount val="53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numCache>
            </c:numRef>
          </c:cat>
          <c:val>
            <c:numRef>
              <c:f>香港マカオ台湾の患者・海外輸入症例・無症状病原体保有者!$CT$485:$CT$1021</c:f>
              <c:numCache>
                <c:formatCode>General</c:formatCode>
                <c:ptCount val="53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香港マカオ台湾の患者・海外輸入症例・無症状病原体保有者!$BJ$97:$BJ$1020</c:f>
              <c:numCache>
                <c:formatCode>m"月"d"日"</c:formatCode>
                <c:ptCount val="9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numCache>
            </c:numRef>
          </c:cat>
          <c:val>
            <c:numRef>
              <c:f>香港マカオ台湾の患者・海外輸入症例・無症状病原体保有者!$BK$97:$BK$1020</c:f>
              <c:numCache>
                <c:formatCode>General</c:formatCode>
                <c:ptCount val="92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香港マカオ台湾の患者・海外輸入症例・無症状病原体保有者!$BJ$97:$BJ$1020</c:f>
              <c:numCache>
                <c:formatCode>m"月"d"日"</c:formatCode>
                <c:ptCount val="9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numCache>
            </c:numRef>
          </c:cat>
          <c:val>
            <c:numRef>
              <c:f>香港マカオ台湾の患者・海外輸入症例・無症状病原体保有者!$BL$97:$BL$1020</c:f>
              <c:numCache>
                <c:formatCode>General</c:formatCode>
                <c:ptCount val="92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香港マカオ台湾の患者・海外輸入症例・無症状病原体保有者!$CM$29:$CM$1021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香港マカオ台湾の患者・海外輸入症例・無症状病原体保有者!$CK$29:$CK$1021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香港マカオ台湾の患者・海外輸入症例・無症状病原体保有者!$CJ$29:$CJ$1021</c:f>
              <c:numCache>
                <c:formatCode>General</c:formatCode>
                <c:ptCount val="99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香港マカオ台湾の患者・海外輸入症例・無症状病原体保有者!$CK$29:$CK$1021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香港マカオ台湾の患者・海外輸入症例・無症状病原体保有者!$CI$29:$CI$1021</c15:sqref>
                        </c15:formulaRef>
                      </c:ext>
                    </c:extLst>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extLst>
                      <c:ext uri="{02D57815-91ED-43cb-92C2-25804820EDAC}">
                        <c15:formulaRef>
                          <c15:sqref>香港マカオ台湾の患者・海外輸入症例・無症状病原体保有者!$CJ$29:$CJ$1021</c15:sqref>
                        </c15:formulaRef>
                      </c:ext>
                    </c:extLst>
                    <c:numCache>
                      <c:formatCode>General</c:formatCode>
                      <c:ptCount val="99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国家衛健委発表に基づく感染状況!$AE$374:$AE$1021</c:f>
              <c:numCache>
                <c:formatCode>m"月"d"日"</c:formatCode>
                <c:ptCount val="64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numCache>
            </c:numRef>
          </c:cat>
          <c:val>
            <c:numRef>
              <c:f>国家衛健委発表に基づく感染状況!$AF$374:$AF$1021</c:f>
              <c:numCache>
                <c:formatCode>#,##0_);[Red]\(#,##0\)</c:formatCode>
                <c:ptCount val="64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省市別輸入症例数変化!$AI$2:$AI$783</c:f>
              <c:numCache>
                <c:formatCode>0_);[Red]\(0\)</c:formatCode>
                <c:ptCount val="78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省市別輸入症例数変化!$AJ$2:$AJ$783</c:f>
              <c:numCache>
                <c:formatCode>0_);[Red]\(0\)</c:formatCode>
                <c:ptCount val="78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省市別輸入症例数変化!$AH$2:$AH$783</c:f>
              <c:numCache>
                <c:formatCode>m"月"d"日"</c:formatCode>
                <c:ptCount val="7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numCache>
            </c:numRef>
          </c:cat>
          <c:val>
            <c:numRef>
              <c:f>省市別輸入症例数変化!$AK$2:$AK$783</c:f>
              <c:numCache>
                <c:formatCode>General</c:formatCode>
                <c:ptCount val="78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香港マカオ台湾の患者・海外輸入症例・無症状病原体保有者!$BR$29:$BR$1021</c:f>
              <c:numCache>
                <c:formatCode>General</c:formatCode>
                <c:ptCount val="99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香港マカオ台湾の患者・海外輸入症例・無症状病原体保有者!$BS$29:$BS$1021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香港マカオ台湾の患者・海外輸入症例・無症状病原体保有者!$BT$29:$BT$1021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香港マカオ台湾の患者・海外輸入症例・無症状病原体保有者!$CP$189:$CP$1020</c:f>
              <c:numCache>
                <c:formatCode>m"月"d"日"</c:formatCode>
                <c:ptCount val="8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numCache>
            </c:numRef>
          </c:cat>
          <c:val>
            <c:numRef>
              <c:f>香港マカオ台湾の患者・海外輸入症例・無症状病原体保有者!$CQ$189:$CQ$1020</c:f>
              <c:numCache>
                <c:formatCode>General</c:formatCode>
                <c:ptCount val="8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香港マカオ台湾の患者・海外輸入症例・無症状病原体保有者!$CN$189:$CN$1021</c:f>
              <c:numCache>
                <c:formatCode>m"月"d"日"</c:formatCode>
                <c:ptCount val="8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numCache>
            </c:numRef>
          </c:cat>
          <c:val>
            <c:numRef>
              <c:f>香港マカオ台湾の患者・海外輸入症例・無症状病原体保有者!$CO$189:$CO$1021</c:f>
              <c:numCache>
                <c:formatCode>General</c:formatCode>
                <c:ptCount val="83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香港マカオ台湾の患者・海外輸入症例・無症状病原体保有者!$BJ$97:$BJ$1020</c:f>
              <c:numCache>
                <c:formatCode>m"月"d"日"</c:formatCode>
                <c:ptCount val="9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numCache>
            </c:numRef>
          </c:cat>
          <c:val>
            <c:numRef>
              <c:f>香港マカオ台湾の患者・海外輸入症例・無症状病原体保有者!$BL$97:$BL$1020</c:f>
              <c:numCache>
                <c:formatCode>General</c:formatCode>
                <c:ptCount val="92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香港マカオ台湾の患者・海外輸入症例・無症状病原体保有者!$BJ$97:$BJ$1020</c:f>
              <c:numCache>
                <c:formatCode>m"月"d"日"</c:formatCode>
                <c:ptCount val="9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numCache>
            </c:numRef>
          </c:cat>
          <c:val>
            <c:numRef>
              <c:f>香港マカオ台湾の患者・海外輸入症例・無症状病原体保有者!$BK$97:$BK$1020</c:f>
              <c:numCache>
                <c:formatCode>General</c:formatCode>
                <c:ptCount val="92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国家衛健委発表に基づく感染状況!$W$27:$W$1021</c:f>
              <c:numCache>
                <c:formatCode>m"月"d"日"</c:formatCode>
                <c:ptCount val="9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numCache>
            </c:numRef>
          </c:cat>
          <c:val>
            <c:numRef>
              <c:f>国家衛健委発表に基づく感染状況!$X$27:$X$1021</c:f>
              <c:numCache>
                <c:formatCode>#,##0_);[Red]\(#,##0\)</c:formatCode>
                <c:ptCount val="9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国家衛健委発表に基づく感染状況!$W$27:$W$1021</c:f>
              <c:numCache>
                <c:formatCode>m"月"d"日"</c:formatCode>
                <c:ptCount val="9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numCache>
            </c:numRef>
          </c:cat>
          <c:val>
            <c:numRef>
              <c:f>国家衛健委発表に基づく感染状況!$Y$27:$Y$1021</c:f>
              <c:numCache>
                <c:formatCode>General</c:formatCode>
                <c:ptCount val="9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香港マカオ台湾の患者・海外輸入症例・無症状病原体保有者!$CP$189:$CP$1020</c:f>
              <c:numCache>
                <c:formatCode>m"月"d"日"</c:formatCode>
                <c:ptCount val="8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numCache>
            </c:numRef>
          </c:cat>
          <c:val>
            <c:numRef>
              <c:f>香港マカオ台湾の患者・海外輸入症例・無症状病原体保有者!$CQ$189:$CQ$1020</c:f>
              <c:numCache>
                <c:formatCode>General</c:formatCode>
                <c:ptCount val="8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香港マカオ台湾の患者・海外輸入症例・無症状病原体保有者!$CN$189:$CN$1021</c:f>
              <c:numCache>
                <c:formatCode>m"月"d"日"</c:formatCode>
                <c:ptCount val="8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numCache>
            </c:numRef>
          </c:cat>
          <c:val>
            <c:numRef>
              <c:f>香港マカオ台湾の患者・海外輸入症例・無症状病原体保有者!$CO$189:$CO$1021</c:f>
              <c:numCache>
                <c:formatCode>General</c:formatCode>
                <c:ptCount val="83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新疆の情況!$U$7:$U$825</c:f>
              <c:strCache>
                <c:ptCount val="81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strCache>
            </c:strRef>
          </c:cat>
          <c:val>
            <c:numRef>
              <c:f>新疆の情況!$V$7:$V$825</c:f>
              <c:numCache>
                <c:formatCode>General</c:formatCode>
                <c:ptCount val="81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新疆の情況!$U$7:$U$825</c:f>
              <c:strCache>
                <c:ptCount val="81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strCache>
            </c:strRef>
          </c:cat>
          <c:val>
            <c:numRef>
              <c:f>新疆の情況!$W$7:$W$825</c:f>
              <c:numCache>
                <c:formatCode>General</c:formatCode>
                <c:ptCount val="81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国家衛健委発表に基づく感染状況!$W$27:$W$1022</c:f>
              <c:numCache>
                <c:formatCode>m"月"d"日"</c:formatCode>
                <c:ptCount val="9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numCache>
            </c:numRef>
          </c:cat>
          <c:val>
            <c:numRef>
              <c:f>国家衛健委発表に基づく感染状況!$X$27:$X$1022</c:f>
              <c:numCache>
                <c:formatCode>#,##0_);[Red]\(#,##0\)</c:formatCode>
                <c:ptCount val="9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国家衛健委発表に基づく感染状況!$W$27:$W$1022</c:f>
              <c:numCache>
                <c:formatCode>m"月"d"日"</c:formatCode>
                <c:ptCount val="9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numCache>
            </c:numRef>
          </c:cat>
          <c:val>
            <c:numRef>
              <c:f>国家衛健委発表に基づく感染状況!$Y$27:$Y$1022</c:f>
              <c:numCache>
                <c:formatCode>General</c:formatCode>
                <c:ptCount val="9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香港マカオ台湾の患者・海外輸入症例・無症状病原体保有者!$BE$70:$BE$1021</c:f>
              <c:numCache>
                <c:formatCode>m"月"d"日"</c:formatCode>
                <c:ptCount val="95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numCache>
            </c:numRef>
          </c:cat>
          <c:val>
            <c:numRef>
              <c:f>香港マカオ台湾の患者・海外輸入症例・無症状病原体保有者!$BF$70:$BF$1021</c:f>
              <c:numCache>
                <c:formatCode>General</c:formatCode>
                <c:ptCount val="95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香港マカオ台湾の患者・海外輸入症例・無症状病原体保有者!$BE$70:$BE$1021</c:f>
              <c:numCache>
                <c:formatCode>m"月"d"日"</c:formatCode>
                <c:ptCount val="95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numCache>
            </c:numRef>
          </c:cat>
          <c:val>
            <c:numRef>
              <c:f>香港マカオ台湾の患者・海外輸入症例・無症状病原体保有者!$BG$70:$BG$1021</c:f>
              <c:numCache>
                <c:formatCode>General</c:formatCode>
                <c:ptCount val="95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香港マカオ台湾の患者・海外輸入症例・無症状病原体保有者!$BY$29:$BY$1021</c:f>
              <c:numCache>
                <c:formatCode>General</c:formatCode>
                <c:ptCount val="99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香港マカオ台湾の患者・海外輸入症例・無症状病原体保有者!$BZ$29:$BZ$1021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香港マカオ台湾の患者・海外輸入症例・無症状病原体保有者!$CA$29:$CA$1021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香港マカオ台湾の患者・海外輸入症例・無症状病原体保有者!$CC$29:$CC$1021</c:f>
              <c:numCache>
                <c:formatCode>General</c:formatCode>
                <c:ptCount val="99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香港マカオ台湾の患者・海外輸入症例・無症状病原体保有者!$CD$29:$CD$1021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香港マカオ台湾の患者・海外輸入症例・無症状病原体保有者!$CE$29:$CE$1021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9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香港マカオ台湾の患者・海外輸入症例・無症状病原体保有者!$CM$29:$CM$1021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香港マカオ台湾の患者・海外輸入症例・無症状病原体保有者!$CJ$29:$CJ$1021</c:f>
              <c:numCache>
                <c:formatCode>General</c:formatCode>
                <c:ptCount val="99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香港マカオ台湾の患者・海外輸入症例・無症状病原体保有者!$CI$29:$CI$1021</c:f>
              <c:numCache>
                <c:formatCode>m"月"d"日"</c:formatCode>
                <c:ptCount val="9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numCache>
            </c:numRef>
          </c:cat>
          <c:val>
            <c:numRef>
              <c:f>香港マカオ台湾の患者・海外輸入症例・無症状病原体保有者!$CK$29:$CK$1021</c:f>
              <c:numCache>
                <c:formatCode>General</c:formatCode>
                <c:ptCount val="9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香港マカオ台湾の患者・海外輸入症例・無症状病原体保有者!$CP$189:$CP$1020</c:f>
              <c:numCache>
                <c:formatCode>m"月"d"日"</c:formatCode>
                <c:ptCount val="8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numCache>
            </c:numRef>
          </c:cat>
          <c:val>
            <c:numRef>
              <c:f>香港マカオ台湾の患者・海外輸入症例・無症状病原体保有者!$CQ$189:$CQ$1020</c:f>
              <c:numCache>
                <c:formatCode>General</c:formatCode>
                <c:ptCount val="8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40"/>
  <sheetViews>
    <sheetView tabSelected="1" zoomScale="115" zoomScaleNormal="115" workbookViewId="0">
      <pane xSplit="2" ySplit="5" topLeftCell="C1011" activePane="bottomRight" state="frozen"/>
      <selection pane="topRight" activeCell="C1" sqref="C1"/>
      <selection pane="bottomLeft" activeCell="A8" sqref="A8"/>
      <selection pane="bottomRight" activeCell="C1019" sqref="C1019"/>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44842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W1011" si="1300">+B1009</f>
        <v>44832</v>
      </c>
      <c r="X1009" s="113">
        <f t="shared" ref="X1009:X1011" si="1301">+G1009</f>
        <v>170</v>
      </c>
      <c r="Y1009">
        <f t="shared" ref="Y1009:Y1011" si="1302">+H1009</f>
        <v>250293</v>
      </c>
      <c r="Z1009" s="114">
        <f t="shared" ref="Z1009:Z1011" si="1303">+B1009</f>
        <v>44832</v>
      </c>
      <c r="AA1009">
        <f t="shared" ref="AA1009:AA1011" si="1304">+L1009</f>
        <v>0</v>
      </c>
      <c r="AB1009">
        <f t="shared" ref="AB1009:AB1011" si="1305">+M1009</f>
        <v>5226</v>
      </c>
      <c r="AE1009" s="1">
        <f t="shared" ref="AE1009:AE1011" si="1306">+B1009</f>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si="1300"/>
        <v>44833</v>
      </c>
      <c r="X1010" s="113">
        <f t="shared" si="1301"/>
        <v>156</v>
      </c>
      <c r="Y1010">
        <f t="shared" si="1302"/>
        <v>250449</v>
      </c>
      <c r="Z1010" s="114">
        <f t="shared" si="1303"/>
        <v>44833</v>
      </c>
      <c r="AA1010">
        <f t="shared" si="1304"/>
        <v>0</v>
      </c>
      <c r="AB1010">
        <f t="shared" si="1305"/>
        <v>5226</v>
      </c>
      <c r="AE1010" s="1">
        <f t="shared" si="1306"/>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ref="H1011" si="1313">+H1010+G1011</f>
        <v>250621</v>
      </c>
      <c r="I1011" s="87">
        <f t="shared" ref="I1011" si="1314">+H1011-M1011-O1011</f>
        <v>2909</v>
      </c>
      <c r="J1011" s="47">
        <v>-5</v>
      </c>
      <c r="K1011" s="55">
        <f t="shared" ref="K1011" si="1315">+J1011+K1010</f>
        <v>31</v>
      </c>
      <c r="L1011" s="47">
        <v>0</v>
      </c>
      <c r="M1011" s="87">
        <f t="shared" ref="M1011" si="1316">+L1011+M1010</f>
        <v>5226</v>
      </c>
      <c r="N1011" s="47">
        <v>232</v>
      </c>
      <c r="O1011" s="87">
        <f t="shared" ref="O1011" si="1317">+N1011+O1010</f>
        <v>242486</v>
      </c>
      <c r="P1011" s="105">
        <f t="shared" ref="P1011" si="1318">+Q1011-Q1010</f>
        <v>22721</v>
      </c>
      <c r="Q1011" s="56">
        <v>6036936</v>
      </c>
      <c r="R1011" s="47">
        <v>12752</v>
      </c>
      <c r="S1011" s="110"/>
      <c r="T1011" s="56">
        <v>168484</v>
      </c>
      <c r="U1011" s="77"/>
      <c r="W1011" s="1">
        <f t="shared" si="1300"/>
        <v>44834</v>
      </c>
      <c r="X1011" s="113">
        <f t="shared" si="1301"/>
        <v>172</v>
      </c>
      <c r="Y1011">
        <f t="shared" si="1302"/>
        <v>250621</v>
      </c>
      <c r="Z1011" s="114">
        <f t="shared" si="1303"/>
        <v>44834</v>
      </c>
      <c r="AA1011">
        <f t="shared" si="1304"/>
        <v>0</v>
      </c>
      <c r="AB1011">
        <f t="shared" si="1305"/>
        <v>5226</v>
      </c>
      <c r="AE1011" s="1">
        <f t="shared" si="1306"/>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ref="H1012" si="1319">+H1011+G1012</f>
        <v>250800</v>
      </c>
      <c r="I1012" s="87">
        <f t="shared" ref="I1012" si="1320">+H1012-M1012-O1012</f>
        <v>2945</v>
      </c>
      <c r="J1012" s="47">
        <v>-6</v>
      </c>
      <c r="K1012" s="55">
        <f t="shared" ref="K1012" si="1321">+J1012+K1011</f>
        <v>25</v>
      </c>
      <c r="L1012" s="47">
        <v>0</v>
      </c>
      <c r="M1012" s="87">
        <f t="shared" ref="M1012" si="1322">+L1012+M1011</f>
        <v>5226</v>
      </c>
      <c r="N1012" s="47">
        <v>143</v>
      </c>
      <c r="O1012" s="87">
        <f t="shared" ref="O1012" si="1323">+N1012+O1011</f>
        <v>242629</v>
      </c>
      <c r="P1012" s="105">
        <f t="shared" ref="P1012:P1013" si="1324">+Q1012-Q1011</f>
        <v>19838</v>
      </c>
      <c r="Q1012" s="56">
        <v>6056774</v>
      </c>
      <c r="R1012" s="47">
        <v>15847</v>
      </c>
      <c r="S1012" s="110"/>
      <c r="T1012" s="56">
        <v>172403</v>
      </c>
      <c r="U1012" s="77"/>
      <c r="W1012" s="1">
        <f t="shared" ref="W1012" si="1325">+B1012</f>
        <v>44835</v>
      </c>
      <c r="X1012" s="113">
        <f t="shared" ref="X1012" si="1326">+G1012</f>
        <v>179</v>
      </c>
      <c r="Y1012">
        <f t="shared" ref="Y1012" si="1327">+H1012</f>
        <v>250800</v>
      </c>
      <c r="Z1012" s="114">
        <f t="shared" ref="Z1012" si="1328">+B1012</f>
        <v>44835</v>
      </c>
      <c r="AA1012">
        <f t="shared" ref="AA1012" si="1329">+L1012</f>
        <v>0</v>
      </c>
      <c r="AB1012">
        <f t="shared" ref="AB1012" si="1330">+M1012</f>
        <v>5226</v>
      </c>
      <c r="AE1012" s="1">
        <f t="shared" ref="AE1012" si="1331">+B1012</f>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ref="H1013" si="1332">+H1012+G1013</f>
        <v>251040</v>
      </c>
      <c r="I1013" s="87">
        <f t="shared" ref="I1013" si="1333">+H1013-M1013-O1013</f>
        <v>2929</v>
      </c>
      <c r="J1013" s="47">
        <v>-2</v>
      </c>
      <c r="K1013" s="55">
        <f t="shared" ref="K1013" si="1334">+J1013+K1012</f>
        <v>23</v>
      </c>
      <c r="L1013" s="47">
        <v>0</v>
      </c>
      <c r="M1013" s="87">
        <f t="shared" ref="M1013" si="1335">+L1013+M1012</f>
        <v>5226</v>
      </c>
      <c r="N1013" s="47">
        <v>256</v>
      </c>
      <c r="O1013" s="87">
        <f t="shared" ref="O1013" si="1336">+N1013+O1012</f>
        <v>242885</v>
      </c>
      <c r="P1013" s="105">
        <f t="shared" si="1324"/>
        <v>22192</v>
      </c>
      <c r="Q1013" s="56">
        <v>6078966</v>
      </c>
      <c r="R1013" s="47">
        <v>16605</v>
      </c>
      <c r="S1013" s="110"/>
      <c r="T1013" s="56">
        <v>172403</v>
      </c>
      <c r="U1013" s="77"/>
      <c r="W1013" s="1">
        <f t="shared" ref="W1013" si="1337">+B1013</f>
        <v>44836</v>
      </c>
      <c r="X1013" s="113">
        <f t="shared" ref="X1013" si="1338">+G1013</f>
        <v>240</v>
      </c>
      <c r="Y1013">
        <f t="shared" ref="Y1013" si="1339">+H1013</f>
        <v>251040</v>
      </c>
      <c r="Z1013" s="114">
        <f t="shared" ref="Z1013" si="1340">+B1013</f>
        <v>44836</v>
      </c>
      <c r="AA1013">
        <f t="shared" ref="AA1013" si="1341">+L1013</f>
        <v>0</v>
      </c>
      <c r="AB1013">
        <f t="shared" ref="AB1013" si="1342">+M1013</f>
        <v>5226</v>
      </c>
      <c r="AE1013" s="1">
        <f t="shared" ref="AE1013" si="1343">+B1013</f>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ref="H1014" si="1344">+H1013+G1014</f>
        <v>251347</v>
      </c>
      <c r="I1014" s="87">
        <f t="shared" ref="I1014" si="1345">+H1014-M1014-O1014</f>
        <v>2970</v>
      </c>
      <c r="J1014" s="47">
        <v>-3</v>
      </c>
      <c r="K1014" s="55">
        <f t="shared" ref="K1014" si="1346">+J1014+K1013</f>
        <v>20</v>
      </c>
      <c r="L1014" s="47">
        <v>0</v>
      </c>
      <c r="M1014" s="87">
        <f t="shared" ref="M1014" si="1347">+L1014+M1013</f>
        <v>5226</v>
      </c>
      <c r="N1014" s="47">
        <v>266</v>
      </c>
      <c r="O1014" s="87">
        <f t="shared" ref="O1014" si="1348">+N1014+O1013</f>
        <v>243151</v>
      </c>
      <c r="P1014" s="105">
        <f t="shared" ref="P1014" si="1349">+Q1014-Q1013</f>
        <v>25442</v>
      </c>
      <c r="Q1014" s="56">
        <v>6104408</v>
      </c>
      <c r="R1014" s="47">
        <v>16810</v>
      </c>
      <c r="S1014" s="110"/>
      <c r="T1014" s="56">
        <v>186536</v>
      </c>
      <c r="U1014" s="77"/>
      <c r="W1014" s="1">
        <f t="shared" ref="W1014" si="1350">+B1014</f>
        <v>44837</v>
      </c>
      <c r="X1014" s="113">
        <f t="shared" ref="X1014" si="1351">+G1014</f>
        <v>307</v>
      </c>
      <c r="Y1014">
        <f t="shared" ref="Y1014" si="1352">+H1014</f>
        <v>251347</v>
      </c>
      <c r="Z1014" s="114">
        <f t="shared" ref="Z1014" si="1353">+B1014</f>
        <v>44837</v>
      </c>
      <c r="AA1014">
        <f t="shared" ref="AA1014" si="1354">+L1014</f>
        <v>0</v>
      </c>
      <c r="AB1014">
        <f t="shared" ref="AB1014" si="1355">+M1014</f>
        <v>5226</v>
      </c>
      <c r="AE1014" s="1">
        <f t="shared" ref="AE1014" si="1356">+B1014</f>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ref="H1015" si="1357">+H1014+G1015</f>
        <v>251620</v>
      </c>
      <c r="I1015" s="87">
        <f t="shared" ref="I1015" si="1358">+H1015-M1015-O1015</f>
        <v>2876</v>
      </c>
      <c r="J1015" s="47">
        <v>-2</v>
      </c>
      <c r="K1015" s="55">
        <f t="shared" ref="K1015" si="1359">+J1015+K1014</f>
        <v>18</v>
      </c>
      <c r="L1015" s="47">
        <v>0</v>
      </c>
      <c r="M1015" s="87">
        <f t="shared" ref="M1015" si="1360">+L1015+M1014</f>
        <v>5226</v>
      </c>
      <c r="N1015" s="47">
        <v>367</v>
      </c>
      <c r="O1015" s="87">
        <f t="shared" ref="O1015" si="1361">+N1015+O1014</f>
        <v>243518</v>
      </c>
      <c r="P1015" s="105">
        <f t="shared" ref="P1015" si="1362">+Q1015-Q1014</f>
        <v>30935</v>
      </c>
      <c r="Q1015" s="56">
        <v>6135343</v>
      </c>
      <c r="R1015" s="47">
        <v>21524</v>
      </c>
      <c r="S1015" s="110"/>
      <c r="T1015" s="56">
        <v>195791</v>
      </c>
      <c r="U1015" s="77"/>
      <c r="W1015" s="1">
        <f t="shared" ref="W1015" si="1363">+B1015</f>
        <v>44838</v>
      </c>
      <c r="X1015" s="113">
        <f t="shared" ref="X1015" si="1364">+G1015</f>
        <v>273</v>
      </c>
      <c r="Y1015">
        <f t="shared" ref="Y1015" si="1365">+H1015</f>
        <v>251620</v>
      </c>
      <c r="Z1015" s="114">
        <f t="shared" ref="Z1015" si="1366">+B1015</f>
        <v>44838</v>
      </c>
      <c r="AA1015">
        <f t="shared" ref="AA1015" si="1367">+L1015</f>
        <v>0</v>
      </c>
      <c r="AB1015">
        <f t="shared" ref="AB1015" si="1368">+M1015</f>
        <v>5226</v>
      </c>
      <c r="AE1015" s="1">
        <f t="shared" ref="AE1015" si="1369">+B1015</f>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ref="H1016" si="1370">+H1015+G1016</f>
        <v>251849</v>
      </c>
      <c r="I1016" s="87">
        <f t="shared" ref="I1016" si="1371">+H1016-M1016-O1016</f>
        <v>2883</v>
      </c>
      <c r="J1016" s="47">
        <v>-2</v>
      </c>
      <c r="K1016" s="55">
        <f t="shared" ref="K1016" si="1372">+J1016+K1015</f>
        <v>16</v>
      </c>
      <c r="L1016" s="47">
        <v>0</v>
      </c>
      <c r="M1016" s="87">
        <f t="shared" ref="M1016" si="1373">+L1016+M1015</f>
        <v>5226</v>
      </c>
      <c r="N1016" s="47">
        <v>222</v>
      </c>
      <c r="O1016" s="87">
        <f t="shared" ref="O1016" si="1374">+N1016+O1015</f>
        <v>243740</v>
      </c>
      <c r="P1016" s="105">
        <f t="shared" ref="P1016" si="1375">+Q1016-Q1015</f>
        <v>30417</v>
      </c>
      <c r="Q1016" s="56">
        <v>6165760</v>
      </c>
      <c r="R1016" s="47">
        <v>20424</v>
      </c>
      <c r="S1016" s="110"/>
      <c r="T1016" s="56">
        <v>205555</v>
      </c>
      <c r="U1016" s="77"/>
      <c r="W1016" s="1">
        <f t="shared" ref="W1016:W1017" si="1376">+B1016</f>
        <v>44839</v>
      </c>
      <c r="X1016" s="113">
        <f t="shared" ref="X1016:X1017" si="1377">+G1016</f>
        <v>229</v>
      </c>
      <c r="Y1016">
        <f t="shared" ref="Y1016:Y1017" si="1378">+H1016</f>
        <v>251849</v>
      </c>
      <c r="Z1016" s="114">
        <f t="shared" ref="Z1016:Z1017" si="1379">+B1016</f>
        <v>44839</v>
      </c>
      <c r="AA1016">
        <f t="shared" ref="AA1016:AA1017" si="1380">+L1016</f>
        <v>0</v>
      </c>
      <c r="AB1016">
        <f t="shared" ref="AB1016:AB1017" si="1381">+M1016</f>
        <v>5226</v>
      </c>
      <c r="AE1016" s="1">
        <f t="shared" ref="AE1016:AE1017" si="1382">+B1016</f>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ref="H1017" si="1383">+H1016+G1017</f>
        <v>252137</v>
      </c>
      <c r="I1017" s="87">
        <f t="shared" ref="I1017" si="1384">+H1017-M1017-O1017</f>
        <v>2957</v>
      </c>
      <c r="J1017" s="47">
        <v>3</v>
      </c>
      <c r="K1017" s="55">
        <f t="shared" ref="K1017" si="1385">+J1017+K1016</f>
        <v>19</v>
      </c>
      <c r="L1017" s="47">
        <v>0</v>
      </c>
      <c r="M1017" s="87">
        <f t="shared" ref="M1017" si="1386">+L1017+M1016</f>
        <v>5226</v>
      </c>
      <c r="N1017" s="47">
        <v>214</v>
      </c>
      <c r="O1017" s="87">
        <f t="shared" ref="O1017" si="1387">+N1017+O1016</f>
        <v>243954</v>
      </c>
      <c r="P1017" s="105">
        <f t="shared" ref="P1017" si="1388">+Q1017-Q1016</f>
        <v>39893</v>
      </c>
      <c r="Q1017" s="56">
        <v>6205653</v>
      </c>
      <c r="R1017" s="47">
        <v>20589</v>
      </c>
      <c r="S1017" s="110"/>
      <c r="T1017" s="56">
        <v>224650</v>
      </c>
      <c r="U1017" s="77"/>
      <c r="W1017" s="1">
        <f t="shared" si="1376"/>
        <v>44840</v>
      </c>
      <c r="X1017" s="113">
        <f t="shared" si="1377"/>
        <v>288</v>
      </c>
      <c r="Y1017">
        <f t="shared" si="1378"/>
        <v>252137</v>
      </c>
      <c r="Z1017" s="114">
        <f t="shared" si="1379"/>
        <v>44840</v>
      </c>
      <c r="AA1017">
        <f t="shared" si="1380"/>
        <v>0</v>
      </c>
      <c r="AB1017">
        <f t="shared" si="1381"/>
        <v>5226</v>
      </c>
      <c r="AE1017" s="1">
        <f t="shared" si="1382"/>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ref="H1018" si="1389">+H1017+G1018</f>
        <v>252638</v>
      </c>
      <c r="I1018" s="87">
        <f t="shared" ref="I1018" si="1390">+H1018-M1018-O1018</f>
        <v>3299</v>
      </c>
      <c r="J1018" s="47">
        <v>-3</v>
      </c>
      <c r="K1018" s="55">
        <f t="shared" ref="K1018" si="1391">+J1018+K1017</f>
        <v>16</v>
      </c>
      <c r="L1018" s="47">
        <v>0</v>
      </c>
      <c r="M1018" s="87">
        <f t="shared" ref="M1018" si="1392">+L1018+M1017</f>
        <v>5226</v>
      </c>
      <c r="N1018" s="47">
        <v>159</v>
      </c>
      <c r="O1018" s="87">
        <f t="shared" ref="O1018" si="1393">+N1018+O1017</f>
        <v>244113</v>
      </c>
      <c r="P1018" s="105">
        <f t="shared" ref="P1018" si="1394">+Q1018-Q1017</f>
        <v>45778</v>
      </c>
      <c r="Q1018" s="56">
        <v>6251431</v>
      </c>
      <c r="R1018" s="47">
        <v>23667</v>
      </c>
      <c r="S1018" s="110"/>
      <c r="T1018" s="56">
        <v>246688</v>
      </c>
      <c r="U1018" s="77"/>
      <c r="W1018" s="1">
        <f t="shared" ref="W1018" si="1395">+B1018</f>
        <v>44841</v>
      </c>
      <c r="X1018" s="113">
        <f t="shared" ref="X1018" si="1396">+G1018</f>
        <v>501</v>
      </c>
      <c r="Y1018">
        <f t="shared" ref="Y1018" si="1397">+H1018</f>
        <v>252638</v>
      </c>
      <c r="Z1018" s="114">
        <f t="shared" ref="Z1018" si="1398">+B1018</f>
        <v>44841</v>
      </c>
      <c r="AA1018">
        <f t="shared" ref="AA1018" si="1399">+L1018</f>
        <v>0</v>
      </c>
      <c r="AB1018">
        <f t="shared" ref="AB1018" si="1400">+M1018</f>
        <v>5226</v>
      </c>
      <c r="AE1018" s="1">
        <f t="shared" ref="AE1018" si="1401">+B1018</f>
        <v>44841</v>
      </c>
      <c r="AF1018" s="259">
        <f>+G1018-香港マカオ台湾の患者・海外輸入症例・無症状病原体保有者!B1017</f>
        <v>447</v>
      </c>
    </row>
    <row r="1019" spans="2:32" x14ac:dyDescent="0.55000000000000004">
      <c r="B1019" s="201"/>
      <c r="C1019" s="47"/>
      <c r="D1019" s="83"/>
      <c r="E1019" s="104"/>
      <c r="F1019" s="56"/>
      <c r="G1019" s="47"/>
      <c r="H1019" s="87"/>
      <c r="I1019" s="87"/>
      <c r="J1019" s="47"/>
      <c r="K1019" s="55"/>
      <c r="L1019" s="47"/>
      <c r="M1019" s="87"/>
      <c r="N1019" s="47"/>
      <c r="O1019" s="87"/>
      <c r="P1019" s="105"/>
      <c r="Q1019" s="56"/>
      <c r="R1019" s="47"/>
      <c r="S1019" s="110"/>
      <c r="T1019" s="56"/>
      <c r="U1019" s="77"/>
      <c r="W1019" s="1"/>
      <c r="X1019" s="113"/>
      <c r="Z1019" s="114"/>
      <c r="AE1019" s="1"/>
      <c r="AF1019" s="259"/>
    </row>
    <row r="1020" spans="2:32" x14ac:dyDescent="0.55000000000000004">
      <c r="B1020" s="201"/>
      <c r="C1020" s="47"/>
      <c r="D1020" s="83"/>
      <c r="E1020" s="104"/>
      <c r="F1020" s="56"/>
      <c r="G1020" s="47"/>
      <c r="H1020" s="87"/>
      <c r="I1020" s="87"/>
      <c r="J1020" s="47"/>
      <c r="K1020" s="55"/>
      <c r="L1020" s="47"/>
      <c r="M1020" s="87"/>
      <c r="N1020" s="47"/>
      <c r="O1020" s="87"/>
      <c r="P1020" s="105"/>
      <c r="Q1020" s="56"/>
      <c r="R1020" s="47"/>
      <c r="S1020" s="110"/>
      <c r="T1020" s="56"/>
      <c r="U1020" s="77"/>
      <c r="W1020" s="1"/>
      <c r="X1020" s="113"/>
      <c r="Z1020" s="114"/>
      <c r="AE1020" s="1"/>
      <c r="AF1020" s="259"/>
    </row>
    <row r="1021" spans="2:32" ht="18.5" thickBot="1" x14ac:dyDescent="0.6">
      <c r="B1021" s="65"/>
      <c r="C1021" s="58"/>
      <c r="D1021" s="48"/>
      <c r="E1021" s="60"/>
      <c r="F1021" s="59"/>
      <c r="G1021" s="47"/>
      <c r="H1021" s="87"/>
      <c r="I1021" s="87"/>
      <c r="J1021" s="58"/>
      <c r="K1021" s="55"/>
      <c r="L1021" s="47"/>
      <c r="M1021" s="87"/>
      <c r="N1021" s="47"/>
      <c r="O1021" s="87"/>
      <c r="P1021" s="105"/>
      <c r="Q1021" s="59"/>
      <c r="R1021" s="47"/>
      <c r="S1021" s="59"/>
      <c r="T1021" s="59"/>
      <c r="U1021" s="77"/>
      <c r="W1021" s="1"/>
      <c r="X1021" s="113"/>
      <c r="Z1021" s="114"/>
      <c r="AE1021" s="1"/>
      <c r="AF1021" s="259"/>
    </row>
    <row r="1022" spans="2:32" ht="9.5" customHeight="1" thickBot="1" x14ac:dyDescent="0.6">
      <c r="B1022" s="65"/>
      <c r="C1022" s="78"/>
      <c r="D1022" s="79"/>
      <c r="E1022" s="81"/>
      <c r="F1022" s="93"/>
      <c r="G1022" s="78"/>
      <c r="H1022" s="81"/>
      <c r="I1022" s="81"/>
      <c r="J1022" s="78"/>
      <c r="K1022" s="81"/>
      <c r="L1022" s="78"/>
      <c r="M1022" s="81"/>
      <c r="N1022" s="82"/>
      <c r="O1022" s="80"/>
      <c r="P1022" s="92"/>
      <c r="Q1022" s="93"/>
      <c r="R1022" s="112"/>
      <c r="S1022" s="93"/>
      <c r="T1022" s="93"/>
      <c r="U1022" s="66"/>
      <c r="AF1022" s="259"/>
    </row>
    <row r="1023" spans="2:32" x14ac:dyDescent="0.55000000000000004">
      <c r="M1023" s="262">
        <f>SUM(L845:L862)</f>
        <v>503</v>
      </c>
      <c r="AF1023" s="259"/>
    </row>
    <row r="1024" spans="2:32" ht="13" customHeight="1" x14ac:dyDescent="0.55000000000000004">
      <c r="E1024" s="106"/>
      <c r="F1024" s="107"/>
      <c r="G1024" s="106" t="s">
        <v>80</v>
      </c>
      <c r="H1024" s="107"/>
      <c r="I1024" s="107"/>
      <c r="J1024" s="107"/>
      <c r="U1024" s="71"/>
      <c r="AF1024" s="259"/>
    </row>
    <row r="1025" spans="2:32" ht="13" customHeight="1" x14ac:dyDescent="0.55000000000000004">
      <c r="E1025" s="106" t="s">
        <v>98</v>
      </c>
      <c r="F1025" s="107"/>
      <c r="G1025" s="274" t="s">
        <v>79</v>
      </c>
      <c r="H1025" s="275"/>
      <c r="I1025" s="106" t="s">
        <v>106</v>
      </c>
      <c r="J1025" s="107"/>
      <c r="AF1025" s="259"/>
    </row>
    <row r="1026" spans="2:32" ht="13" customHeight="1" x14ac:dyDescent="0.55000000000000004">
      <c r="B1026" s="119"/>
      <c r="E1026" s="108" t="s">
        <v>108</v>
      </c>
      <c r="F1026" s="107"/>
      <c r="G1026" s="108"/>
      <c r="H1026" s="108"/>
      <c r="I1026" s="106" t="s">
        <v>107</v>
      </c>
      <c r="J1026" s="107"/>
      <c r="AF1026" s="259"/>
    </row>
    <row r="1027" spans="2:32" ht="18.5" customHeight="1" x14ac:dyDescent="0.55000000000000004">
      <c r="E1027" s="106" t="s">
        <v>96</v>
      </c>
      <c r="F1027" s="107"/>
      <c r="G1027" s="106" t="s">
        <v>97</v>
      </c>
      <c r="H1027" s="107"/>
      <c r="I1027" s="107"/>
      <c r="J1027" s="107"/>
      <c r="AF1027" s="259"/>
    </row>
    <row r="1028" spans="2:32" ht="13" customHeight="1" x14ac:dyDescent="0.55000000000000004">
      <c r="E1028" s="106" t="s">
        <v>98</v>
      </c>
      <c r="F1028" s="107"/>
      <c r="G1028" s="106" t="s">
        <v>99</v>
      </c>
      <c r="H1028" s="107"/>
      <c r="I1028" s="107"/>
      <c r="J1028" s="107"/>
      <c r="AF1028" s="259"/>
    </row>
    <row r="1029" spans="2:32" ht="13" customHeight="1" x14ac:dyDescent="0.55000000000000004">
      <c r="E1029" s="106" t="s">
        <v>98</v>
      </c>
      <c r="F1029" s="107"/>
      <c r="G1029" s="106" t="s">
        <v>100</v>
      </c>
      <c r="H1029" s="107"/>
      <c r="I1029" s="107"/>
      <c r="J1029" s="107"/>
      <c r="AF1029" s="259"/>
    </row>
    <row r="1030" spans="2:32" ht="13" customHeight="1" x14ac:dyDescent="0.55000000000000004">
      <c r="E1030" s="106" t="s">
        <v>101</v>
      </c>
      <c r="F1030" s="107"/>
      <c r="G1030" s="106" t="s">
        <v>102</v>
      </c>
      <c r="H1030" s="107"/>
      <c r="I1030" s="107"/>
      <c r="J1030" s="107"/>
      <c r="AF1030" s="259"/>
    </row>
    <row r="1031" spans="2:32" ht="13" customHeight="1" x14ac:dyDescent="0.55000000000000004">
      <c r="E1031" s="106" t="s">
        <v>103</v>
      </c>
      <c r="F1031" s="107"/>
      <c r="G1031" s="106" t="s">
        <v>104</v>
      </c>
      <c r="H1031" s="107"/>
      <c r="I1031" s="107"/>
      <c r="J1031" s="107"/>
      <c r="AF1031" s="259"/>
    </row>
    <row r="1032" spans="2:32" x14ac:dyDescent="0.55000000000000004">
      <c r="AF1032" s="259"/>
    </row>
    <row r="1033" spans="2:32" x14ac:dyDescent="0.55000000000000004">
      <c r="AF1033" s="259"/>
    </row>
    <row r="1034" spans="2:32" x14ac:dyDescent="0.55000000000000004">
      <c r="AF1034" s="259"/>
    </row>
    <row r="1035" spans="2:32" x14ac:dyDescent="0.55000000000000004">
      <c r="AF1035" s="259"/>
    </row>
    <row r="1036" spans="2:32" x14ac:dyDescent="0.55000000000000004">
      <c r="AF1036" s="259"/>
    </row>
    <row r="1037" spans="2:32" x14ac:dyDescent="0.55000000000000004">
      <c r="AF1037" s="259"/>
    </row>
    <row r="1038" spans="2:32" x14ac:dyDescent="0.55000000000000004">
      <c r="AF1038" s="259"/>
    </row>
    <row r="1039" spans="2:32" x14ac:dyDescent="0.55000000000000004">
      <c r="AF1039" s="259"/>
    </row>
    <row r="1040" spans="2:32" x14ac:dyDescent="0.55000000000000004">
      <c r="AF1040" s="259"/>
    </row>
  </sheetData>
  <mergeCells count="12">
    <mergeCell ref="G1025:H102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32"/>
  <sheetViews>
    <sheetView topLeftCell="A6" zoomScaleNormal="100" workbookViewId="0">
      <pane xSplit="1" ySplit="2" topLeftCell="B1006" activePane="bottomRight" state="frozen"/>
      <selection activeCell="A6" sqref="A6"/>
      <selection pane="topRight" activeCell="B6" sqref="B6"/>
      <selection pane="bottomLeft" activeCell="A8" sqref="A8"/>
      <selection pane="bottomRight" activeCell="A1017" sqref="A1016:D101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17"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17" si="3180">+AW961+1</f>
        <v>801</v>
      </c>
      <c r="AX962" s="216">
        <f t="shared" si="3134"/>
        <v>44786</v>
      </c>
      <c r="AY962" s="5">
        <v>0</v>
      </c>
      <c r="AZ962" s="217">
        <f t="shared" si="3135"/>
        <v>2538</v>
      </c>
      <c r="BA962" s="217">
        <f t="shared" ref="BA962:BA1017" si="3181">+BA958+1</f>
        <v>448</v>
      </c>
      <c r="BB962" s="119">
        <v>0</v>
      </c>
      <c r="BC962" s="26">
        <f t="shared" si="3136"/>
        <v>1648</v>
      </c>
      <c r="BD962" s="217">
        <f t="shared" ref="BD962:BD1017"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55000000000000004">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 si="5890">+BM1009-BL1009</f>
        <v>625</v>
      </c>
      <c r="BL1009">
        <f t="shared" ref="BL1009" si="5891">+M1009</f>
        <v>86</v>
      </c>
      <c r="BM1009">
        <f t="shared" ref="BM1009"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 si="5897">+AF1009</f>
        <v>414176</v>
      </c>
      <c r="BS1009">
        <f t="shared" ref="BS1009" si="5898">+AH1009</f>
        <v>84533</v>
      </c>
      <c r="BT1009">
        <f t="shared" ref="BT1009"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 si="5907">+AR1009</f>
        <v>6417941</v>
      </c>
      <c r="CD1009">
        <f t="shared" ref="CD1009" si="5908">+AT1009</f>
        <v>13742</v>
      </c>
      <c r="CE1009">
        <f t="shared" ref="CE1009"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55000000000000004">
      <c r="A1010" s="167">
        <v>44834</v>
      </c>
      <c r="B1010" s="219">
        <v>66</v>
      </c>
      <c r="C1010" s="142">
        <f t="shared" ref="C1010" si="5926">+B1010+C1009</f>
        <v>24145</v>
      </c>
      <c r="D1010" s="261">
        <f t="shared" ref="D1010" si="5927">+C1010-F1010</f>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3179"/>
        <v>822</v>
      </c>
      <c r="Z1010" s="74">
        <f t="shared" ref="Z1010" si="5928">+A1010</f>
        <v>44834</v>
      </c>
      <c r="AA1010" s="210">
        <f t="shared" ref="AA1010" si="5929">+AF1010+AL1010+AR1010</f>
        <v>6876848</v>
      </c>
      <c r="AB1010" s="210">
        <f t="shared" ref="AB1010" si="5930">+AH1010+AN1010+AT1010</f>
        <v>99312</v>
      </c>
      <c r="AC1010" s="211">
        <f t="shared" ref="AC1010" si="5931">+AJ1010+AP1010+AV1010</f>
        <v>21220</v>
      </c>
      <c r="AD1010" s="170">
        <f t="shared" ref="AD1010" si="5932">+AF1010-AF1009</f>
        <v>479</v>
      </c>
      <c r="AE1010" s="222">
        <f t="shared" ref="AE1010" si="5933">+AE1009+AD1010</f>
        <v>413450</v>
      </c>
      <c r="AF1010" s="143">
        <v>414655</v>
      </c>
      <c r="AG1010" s="171">
        <f t="shared" ref="AG1010" si="5934">+AH1010-AH1009</f>
        <v>250</v>
      </c>
      <c r="AH1010" s="143">
        <v>84783</v>
      </c>
      <c r="AI1010" s="171">
        <f t="shared" ref="AI1010" si="5935">+AJ1010-AJ1009</f>
        <v>8</v>
      </c>
      <c r="AJ1010" s="172">
        <v>10161</v>
      </c>
      <c r="AK1010" s="173">
        <f t="shared" ref="AK1010" si="5936">+AL1010-AL1009</f>
        <v>0</v>
      </c>
      <c r="AL1010" s="143">
        <v>793</v>
      </c>
      <c r="AM1010" s="173">
        <f t="shared" ref="AM1010" si="5937">+AN1010-AN1009</f>
        <v>0</v>
      </c>
      <c r="AN1010" s="143">
        <v>787</v>
      </c>
      <c r="AO1010" s="171">
        <f t="shared" ref="AO1010" si="5938">+AP1010-AP1009</f>
        <v>0</v>
      </c>
      <c r="AP1010" s="174">
        <v>6</v>
      </c>
      <c r="AQ1010" s="173">
        <f t="shared" ref="AQ1010" si="5939">+AR1010-AR1009</f>
        <v>43459</v>
      </c>
      <c r="AR1010" s="143">
        <v>6461400</v>
      </c>
      <c r="AS1010" s="171">
        <f t="shared" ref="AS1010" si="5940">+AT1010-AT1009</f>
        <v>0</v>
      </c>
      <c r="AT1010" s="143">
        <v>13742</v>
      </c>
      <c r="AU1010" s="171">
        <f t="shared" ref="AU1010" si="5941">+AV1010-AV1009</f>
        <v>50</v>
      </c>
      <c r="AV1010" s="175">
        <v>11053</v>
      </c>
      <c r="AW1010" s="217">
        <f t="shared" si="3180"/>
        <v>849</v>
      </c>
      <c r="AX1010" s="216">
        <f t="shared" ref="AX1010" si="5942">+A1010</f>
        <v>44834</v>
      </c>
      <c r="AY1010" s="5">
        <v>1</v>
      </c>
      <c r="AZ1010" s="217">
        <f t="shared" ref="AZ1010" si="5943">+AZ1009+AY1010</f>
        <v>2679</v>
      </c>
      <c r="BA1010" s="217">
        <f t="shared" si="3181"/>
        <v>460</v>
      </c>
      <c r="BB1010" s="119">
        <v>0</v>
      </c>
      <c r="BC1010" s="26">
        <f t="shared" ref="BC1010" si="5944">+BC1009+BB1010</f>
        <v>1668</v>
      </c>
      <c r="BD1010" s="217">
        <f t="shared" si="3182"/>
        <v>495</v>
      </c>
      <c r="BE1010" s="209">
        <f t="shared" ref="BE1010" si="5945">+Z1010</f>
        <v>44834</v>
      </c>
      <c r="BF1010" s="120">
        <f t="shared" ref="BF1010" si="5946">+B1010</f>
        <v>66</v>
      </c>
      <c r="BG1010" s="120">
        <f t="shared" ref="BG1010" si="5947">+BI1010</f>
        <v>24145</v>
      </c>
      <c r="BH1010" s="209">
        <f t="shared" ref="BH1010" si="5948">+A1010</f>
        <v>44834</v>
      </c>
      <c r="BI1010" s="120">
        <f t="shared" ref="BI1010" si="5949">+C1010</f>
        <v>24145</v>
      </c>
      <c r="BJ1010" s="1">
        <f t="shared" ref="BJ1010" si="5950">+BE1010</f>
        <v>44834</v>
      </c>
      <c r="BK1010">
        <f t="shared" ref="BK1010" si="5951">+BM1010-BL1010</f>
        <v>549</v>
      </c>
      <c r="BL1010">
        <f t="shared" ref="BL1010" si="5952">+M1010</f>
        <v>99</v>
      </c>
      <c r="BM1010">
        <f t="shared" ref="BM1010" si="5953">+L1010</f>
        <v>648</v>
      </c>
      <c r="BN1010" s="1">
        <f t="shared" ref="BN1010" si="5954">+BJ1010</f>
        <v>44834</v>
      </c>
      <c r="BO1010">
        <f t="shared" ref="BO1010" si="5955">+BO1006+BM1010</f>
        <v>198188</v>
      </c>
      <c r="BP1010">
        <f t="shared" ref="BP1010" si="5956">+BP1006+BL1010</f>
        <v>11697</v>
      </c>
      <c r="BQ1010" s="167">
        <f t="shared" ref="BQ1010" si="5957">+A1010</f>
        <v>44834</v>
      </c>
      <c r="BR1010">
        <f t="shared" ref="BR1010" si="5958">+AF1010</f>
        <v>414655</v>
      </c>
      <c r="BS1010">
        <f t="shared" ref="BS1010" si="5959">+AH1010</f>
        <v>84783</v>
      </c>
      <c r="BT1010">
        <f t="shared" ref="BT1010" si="5960">+AJ1010</f>
        <v>10161</v>
      </c>
      <c r="BU1010">
        <v>15</v>
      </c>
      <c r="BV1010">
        <f t="shared" ref="BV1010" si="5961">+AD1010</f>
        <v>479</v>
      </c>
      <c r="BW1010">
        <f t="shared" ref="BW1010" si="5962">+BW1006+BV1010</f>
        <v>108310</v>
      </c>
      <c r="BX1010" s="167">
        <f t="shared" ref="BX1010" si="5963">+A1010</f>
        <v>44834</v>
      </c>
      <c r="BY1010">
        <f t="shared" ref="BY1010" si="5964">+AL1010</f>
        <v>793</v>
      </c>
      <c r="BZ1010">
        <f t="shared" ref="BZ1010" si="5965">+AN1010</f>
        <v>787</v>
      </c>
      <c r="CA1010">
        <f t="shared" ref="CA1010" si="5966">+AP1010</f>
        <v>6</v>
      </c>
      <c r="CB1010" s="167">
        <f t="shared" ref="CB1010" si="5967">+A1010</f>
        <v>44834</v>
      </c>
      <c r="CC1010">
        <f t="shared" ref="CC1010" si="5968">+AR1010</f>
        <v>6461400</v>
      </c>
      <c r="CD1010">
        <f t="shared" ref="CD1010" si="5969">+AT1010</f>
        <v>13742</v>
      </c>
      <c r="CE1010">
        <f t="shared" ref="CE1010" si="5970">+AV1010</f>
        <v>11053</v>
      </c>
      <c r="CF1010" s="167">
        <f t="shared" ref="CF1010" si="5971">+A1010</f>
        <v>44834</v>
      </c>
      <c r="CG1010">
        <f t="shared" ref="CG1010" si="5972">+AQ1010</f>
        <v>43459</v>
      </c>
      <c r="CH1010">
        <f t="shared" ref="CH1010" si="5973">+AU1010</f>
        <v>50</v>
      </c>
      <c r="CI1010" s="167">
        <f t="shared" ref="CI1010" si="5974">+A1010</f>
        <v>44834</v>
      </c>
      <c r="CJ1010">
        <f t="shared" ref="CJ1010" si="5975">+AD1010</f>
        <v>479</v>
      </c>
      <c r="CK1010">
        <f t="shared" ref="CK1010" si="5976">+AG1010</f>
        <v>250</v>
      </c>
      <c r="CL1010" s="167">
        <f t="shared" ref="CL1010" si="5977">+A1010</f>
        <v>44834</v>
      </c>
      <c r="CM1010">
        <f t="shared" ref="CM1010" si="5978">+AI1010</f>
        <v>8</v>
      </c>
      <c r="CN1010" s="1">
        <f t="shared" ref="CN1010" si="5979">+Z1010</f>
        <v>44834</v>
      </c>
      <c r="CO1010" s="253">
        <f t="shared" ref="CO1010" si="5980">+AD1010</f>
        <v>479</v>
      </c>
      <c r="CP1010" s="1">
        <f t="shared" ref="CP1010" si="5981">+Z1010</f>
        <v>44834</v>
      </c>
      <c r="CQ1010" s="254">
        <f t="shared" ref="CQ1010" si="5982">+AI1010</f>
        <v>8</v>
      </c>
      <c r="CR1010" s="167">
        <f t="shared" ref="CR1010" si="5983">+A1010</f>
        <v>44834</v>
      </c>
      <c r="CS1010">
        <f t="shared" ref="CS1010" si="5984">+AQ1010</f>
        <v>43459</v>
      </c>
      <c r="CT1010">
        <f t="shared" ref="CT1010" si="5985">+AU1010</f>
        <v>50</v>
      </c>
      <c r="CU1010">
        <f t="shared" ref="CU1010" si="5986">+AS1010</f>
        <v>0</v>
      </c>
    </row>
    <row r="1011" spans="1:99" ht="18" customHeight="1" x14ac:dyDescent="0.55000000000000004">
      <c r="A1011" s="167">
        <v>44835</v>
      </c>
      <c r="B1011" s="219">
        <v>63</v>
      </c>
      <c r="C1011" s="142">
        <f t="shared" ref="C1011" si="5987">+B1011+C1010</f>
        <v>24208</v>
      </c>
      <c r="D1011" s="261">
        <f t="shared" ref="D1011" si="5988">+C1011-F1011</f>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3179"/>
        <v>823</v>
      </c>
      <c r="Z1011" s="74">
        <f t="shared" ref="Z1011" si="5989">+A1011</f>
        <v>44835</v>
      </c>
      <c r="AA1011" s="210">
        <f t="shared" ref="AA1011:AA1012" si="5990">+AF1011+AL1011+AR1011</f>
        <v>6920359</v>
      </c>
      <c r="AB1011" s="210">
        <f t="shared" ref="AB1011:AB1012" si="5991">+AH1011+AN1011+AT1011</f>
        <v>99654</v>
      </c>
      <c r="AC1011" s="211">
        <f t="shared" ref="AC1011:AC1012" si="5992">+AJ1011+AP1011+AV1011</f>
        <v>21274</v>
      </c>
      <c r="AD1011" s="170">
        <f t="shared" ref="AD1011" si="5993">+AF1011-AF1010</f>
        <v>489</v>
      </c>
      <c r="AE1011" s="222">
        <f t="shared" ref="AE1011" si="5994">+AE1010+AD1011</f>
        <v>413939</v>
      </c>
      <c r="AF1011" s="143">
        <v>415144</v>
      </c>
      <c r="AG1011" s="171">
        <f t="shared" ref="AG1011" si="5995">+AH1011-AH1010</f>
        <v>342</v>
      </c>
      <c r="AH1011" s="143">
        <v>85125</v>
      </c>
      <c r="AI1011" s="171">
        <f t="shared" ref="AI1011" si="5996">+AJ1011-AJ1010</f>
        <v>6</v>
      </c>
      <c r="AJ1011" s="172">
        <v>10167</v>
      </c>
      <c r="AK1011" s="173">
        <f t="shared" ref="AK1011" si="5997">+AL1011-AL1010</f>
        <v>0</v>
      </c>
      <c r="AL1011" s="143">
        <v>793</v>
      </c>
      <c r="AM1011" s="173">
        <f t="shared" ref="AM1011" si="5998">+AN1011-AN1010</f>
        <v>0</v>
      </c>
      <c r="AN1011" s="143">
        <v>787</v>
      </c>
      <c r="AO1011" s="171">
        <f t="shared" ref="AO1011" si="5999">+AP1011-AP1010</f>
        <v>0</v>
      </c>
      <c r="AP1011" s="174">
        <v>6</v>
      </c>
      <c r="AQ1011" s="173">
        <f t="shared" ref="AQ1011" si="6000">+AR1011-AR1010</f>
        <v>43022</v>
      </c>
      <c r="AR1011" s="143">
        <v>6504422</v>
      </c>
      <c r="AS1011" s="171">
        <f t="shared" ref="AS1011" si="6001">+AT1011-AT1010</f>
        <v>0</v>
      </c>
      <c r="AT1011" s="143">
        <v>13742</v>
      </c>
      <c r="AU1011" s="171">
        <f t="shared" ref="AU1011" si="6002">+AV1011-AV1010</f>
        <v>48</v>
      </c>
      <c r="AV1011" s="175">
        <v>11101</v>
      </c>
      <c r="AW1011" s="217">
        <f t="shared" si="3180"/>
        <v>850</v>
      </c>
      <c r="AX1011" s="216">
        <f t="shared" ref="AX1011" si="6003">+A1011</f>
        <v>44835</v>
      </c>
      <c r="AY1011" s="5">
        <v>2</v>
      </c>
      <c r="AZ1011" s="217">
        <f t="shared" ref="AZ1011" si="6004">+AZ1010+AY1011</f>
        <v>2681</v>
      </c>
      <c r="BA1011" s="217">
        <f t="shared" si="3181"/>
        <v>458</v>
      </c>
      <c r="BB1011" s="119">
        <v>0</v>
      </c>
      <c r="BC1011" s="26">
        <f t="shared" ref="BC1011" si="6005">+BC1010+BB1011</f>
        <v>1668</v>
      </c>
      <c r="BD1011" s="217">
        <f t="shared" si="3182"/>
        <v>493</v>
      </c>
      <c r="BE1011" s="209">
        <f t="shared" ref="BE1011" si="6006">+Z1011</f>
        <v>44835</v>
      </c>
      <c r="BF1011" s="120">
        <f t="shared" ref="BF1011" si="6007">+B1011</f>
        <v>63</v>
      </c>
      <c r="BG1011" s="120">
        <f t="shared" ref="BG1011" si="6008">+BI1011</f>
        <v>24208</v>
      </c>
      <c r="BH1011" s="209">
        <f t="shared" ref="BH1011" si="6009">+A1011</f>
        <v>44835</v>
      </c>
      <c r="BI1011" s="120">
        <f t="shared" ref="BI1011" si="6010">+C1011</f>
        <v>24208</v>
      </c>
      <c r="BJ1011" s="1">
        <f t="shared" ref="BJ1011" si="6011">+BE1011</f>
        <v>44835</v>
      </c>
      <c r="BK1011">
        <f t="shared" ref="BK1011" si="6012">+BM1011-BL1011</f>
        <v>432</v>
      </c>
      <c r="BL1011">
        <f t="shared" ref="BL1011" si="6013">+M1011</f>
        <v>108</v>
      </c>
      <c r="BM1011">
        <f t="shared" ref="BM1011" si="6014">+L1011</f>
        <v>540</v>
      </c>
      <c r="BN1011" s="1">
        <f t="shared" ref="BN1011" si="6015">+BJ1011</f>
        <v>44835</v>
      </c>
      <c r="BO1011">
        <f t="shared" ref="BO1011" si="6016">+BO1007+BM1011</f>
        <v>200426</v>
      </c>
      <c r="BP1011">
        <f t="shared" ref="BP1011" si="6017">+BP1007+BL1011</f>
        <v>11655</v>
      </c>
      <c r="BQ1011" s="167">
        <f t="shared" ref="BQ1011" si="6018">+A1011</f>
        <v>44835</v>
      </c>
      <c r="BR1011">
        <f t="shared" ref="BR1011" si="6019">+AF1011</f>
        <v>415144</v>
      </c>
      <c r="BS1011">
        <f t="shared" ref="BS1011" si="6020">+AH1011</f>
        <v>85125</v>
      </c>
      <c r="BT1011">
        <f t="shared" ref="BT1011" si="6021">+AJ1011</f>
        <v>10167</v>
      </c>
      <c r="BU1011">
        <v>15</v>
      </c>
      <c r="BV1011">
        <f t="shared" ref="BV1011" si="6022">+AD1011</f>
        <v>489</v>
      </c>
      <c r="BW1011">
        <f t="shared" ref="BW1011" si="6023">+BW1007+BV1011</f>
        <v>94777</v>
      </c>
      <c r="BX1011" s="167">
        <f t="shared" ref="BX1011" si="6024">+A1011</f>
        <v>44835</v>
      </c>
      <c r="BY1011">
        <f t="shared" ref="BY1011" si="6025">+AL1011</f>
        <v>793</v>
      </c>
      <c r="BZ1011">
        <f t="shared" ref="BZ1011" si="6026">+AN1011</f>
        <v>787</v>
      </c>
      <c r="CA1011">
        <f t="shared" ref="CA1011" si="6027">+AP1011</f>
        <v>6</v>
      </c>
      <c r="CB1011" s="167">
        <f t="shared" ref="CB1011" si="6028">+A1011</f>
        <v>44835</v>
      </c>
      <c r="CC1011">
        <f t="shared" ref="CC1011" si="6029">+AR1011</f>
        <v>6504422</v>
      </c>
      <c r="CD1011">
        <f t="shared" ref="CD1011" si="6030">+AT1011</f>
        <v>13742</v>
      </c>
      <c r="CE1011">
        <f t="shared" ref="CE1011" si="6031">+AV1011</f>
        <v>11101</v>
      </c>
      <c r="CF1011" s="167">
        <f t="shared" ref="CF1011" si="6032">+A1011</f>
        <v>44835</v>
      </c>
      <c r="CG1011">
        <f t="shared" ref="CG1011" si="6033">+AQ1011</f>
        <v>43022</v>
      </c>
      <c r="CH1011">
        <f t="shared" ref="CH1011" si="6034">+AU1011</f>
        <v>48</v>
      </c>
      <c r="CI1011" s="167">
        <f t="shared" ref="CI1011" si="6035">+A1011</f>
        <v>44835</v>
      </c>
      <c r="CJ1011">
        <f t="shared" ref="CJ1011" si="6036">+AD1011</f>
        <v>489</v>
      </c>
      <c r="CK1011">
        <f t="shared" ref="CK1011" si="6037">+AG1011</f>
        <v>342</v>
      </c>
      <c r="CL1011" s="167">
        <f t="shared" ref="CL1011" si="6038">+A1011</f>
        <v>44835</v>
      </c>
      <c r="CM1011">
        <f t="shared" ref="CM1011" si="6039">+AI1011</f>
        <v>6</v>
      </c>
      <c r="CN1011" s="1">
        <f t="shared" ref="CN1011" si="6040">+Z1011</f>
        <v>44835</v>
      </c>
      <c r="CO1011" s="253">
        <f t="shared" ref="CO1011" si="6041">+AD1011</f>
        <v>489</v>
      </c>
      <c r="CP1011" s="1">
        <f t="shared" ref="CP1011" si="6042">+Z1011</f>
        <v>44835</v>
      </c>
      <c r="CQ1011" s="254">
        <f t="shared" ref="CQ1011" si="6043">+AI1011</f>
        <v>6</v>
      </c>
      <c r="CR1011" s="167">
        <f t="shared" ref="CR1011" si="6044">+A1011</f>
        <v>44835</v>
      </c>
      <c r="CS1011">
        <f t="shared" ref="CS1011" si="6045">+AQ1011</f>
        <v>43022</v>
      </c>
      <c r="CT1011">
        <f t="shared" ref="CT1011" si="6046">+AU1011</f>
        <v>48</v>
      </c>
      <c r="CU1011">
        <f t="shared" ref="CU1011" si="6047">+AS1011</f>
        <v>0</v>
      </c>
    </row>
    <row r="1012" spans="1:99" ht="18" customHeight="1" x14ac:dyDescent="0.55000000000000004">
      <c r="A1012" s="167">
        <v>44836</v>
      </c>
      <c r="B1012" s="219">
        <v>51</v>
      </c>
      <c r="C1012" s="142">
        <f t="shared" ref="C1012" si="6048">+B1012+C1011</f>
        <v>24259</v>
      </c>
      <c r="D1012" s="261">
        <f t="shared" ref="D1012" si="6049">+C1012-F1012</f>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3179"/>
        <v>824</v>
      </c>
      <c r="Z1012" s="74">
        <f t="shared" ref="Z1012" si="6050">+A1012</f>
        <v>44836</v>
      </c>
      <c r="AA1012" s="210">
        <f t="shared" si="5990"/>
        <v>6964074</v>
      </c>
      <c r="AB1012" s="210">
        <f t="shared" si="5991"/>
        <v>99879</v>
      </c>
      <c r="AC1012" s="211">
        <f t="shared" si="5992"/>
        <v>21342</v>
      </c>
      <c r="AD1012" s="170">
        <f t="shared" ref="AD1012" si="6051">+AF1012-AF1011</f>
        <v>429</v>
      </c>
      <c r="AE1012" s="222">
        <f t="shared" ref="AE1012" si="6052">+AE1011+AD1012</f>
        <v>414368</v>
      </c>
      <c r="AF1012" s="143">
        <v>415573</v>
      </c>
      <c r="AG1012" s="171">
        <f t="shared" ref="AG1012" si="6053">+AH1012-AH1011</f>
        <v>225</v>
      </c>
      <c r="AH1012" s="143">
        <v>85350</v>
      </c>
      <c r="AI1012" s="171">
        <f t="shared" ref="AI1012" si="6054">+AJ1012-AJ1011</f>
        <v>6</v>
      </c>
      <c r="AJ1012" s="172">
        <v>10173</v>
      </c>
      <c r="AK1012" s="173">
        <f t="shared" ref="AK1012" si="6055">+AL1012-AL1011</f>
        <v>0</v>
      </c>
      <c r="AL1012" s="143">
        <v>793</v>
      </c>
      <c r="AM1012" s="173">
        <f t="shared" ref="AM1012" si="6056">+AN1012-AN1011</f>
        <v>0</v>
      </c>
      <c r="AN1012" s="143">
        <v>787</v>
      </c>
      <c r="AO1012" s="171">
        <f t="shared" ref="AO1012" si="6057">+AP1012-AP1011</f>
        <v>0</v>
      </c>
      <c r="AP1012" s="174">
        <v>6</v>
      </c>
      <c r="AQ1012" s="173">
        <f t="shared" ref="AQ1012" si="6058">+AR1012-AR1011</f>
        <v>43286</v>
      </c>
      <c r="AR1012" s="143">
        <v>6547708</v>
      </c>
      <c r="AS1012" s="171">
        <f t="shared" ref="AS1012" si="6059">+AT1012-AT1011</f>
        <v>0</v>
      </c>
      <c r="AT1012" s="143">
        <v>13742</v>
      </c>
      <c r="AU1012" s="171">
        <f t="shared" ref="AU1012" si="6060">+AV1012-AV1011</f>
        <v>62</v>
      </c>
      <c r="AV1012" s="175">
        <v>11163</v>
      </c>
      <c r="AW1012" s="217">
        <f t="shared" si="3180"/>
        <v>851</v>
      </c>
      <c r="AX1012" s="216">
        <f t="shared" ref="AX1012" si="6061">+A1012</f>
        <v>44836</v>
      </c>
      <c r="AY1012" s="5">
        <v>2</v>
      </c>
      <c r="AZ1012" s="217">
        <f t="shared" ref="AZ1012" si="6062">+AZ1011+AY1012</f>
        <v>2683</v>
      </c>
      <c r="BA1012" s="217">
        <f t="shared" si="3181"/>
        <v>459</v>
      </c>
      <c r="BB1012" s="119">
        <v>0</v>
      </c>
      <c r="BC1012" s="26">
        <f t="shared" ref="BC1012" si="6063">+BC1011+BB1012</f>
        <v>1668</v>
      </c>
      <c r="BD1012" s="217">
        <f t="shared" si="3182"/>
        <v>494</v>
      </c>
      <c r="BE1012" s="209">
        <f t="shared" ref="BE1012" si="6064">+Z1012</f>
        <v>44836</v>
      </c>
      <c r="BF1012" s="120">
        <f t="shared" ref="BF1012" si="6065">+B1012</f>
        <v>51</v>
      </c>
      <c r="BG1012" s="120">
        <f t="shared" ref="BG1012" si="6066">+BI1012</f>
        <v>24259</v>
      </c>
      <c r="BH1012" s="209">
        <f t="shared" ref="BH1012" si="6067">+A1012</f>
        <v>44836</v>
      </c>
      <c r="BI1012" s="120">
        <f t="shared" ref="BI1012" si="6068">+C1012</f>
        <v>24259</v>
      </c>
      <c r="BJ1012" s="1">
        <f t="shared" ref="BJ1012" si="6069">+BE1012</f>
        <v>44836</v>
      </c>
      <c r="BK1012">
        <f t="shared" ref="BK1012" si="6070">+BM1012-BL1012</f>
        <v>466</v>
      </c>
      <c r="BL1012">
        <f t="shared" ref="BL1012" si="6071">+M1012</f>
        <v>104</v>
      </c>
      <c r="BM1012">
        <f t="shared" ref="BM1012" si="6072">+L1012</f>
        <v>570</v>
      </c>
      <c r="BN1012" s="1">
        <f t="shared" ref="BN1012" si="6073">+BJ1012</f>
        <v>44836</v>
      </c>
      <c r="BO1012">
        <f t="shared" ref="BO1012" si="6074">+BO1008+BM1012</f>
        <v>203079</v>
      </c>
      <c r="BP1012">
        <f t="shared" ref="BP1012" si="6075">+BP1008+BL1012</f>
        <v>11573</v>
      </c>
      <c r="BQ1012" s="167">
        <f t="shared" ref="BQ1012" si="6076">+A1012</f>
        <v>44836</v>
      </c>
      <c r="BR1012">
        <f t="shared" ref="BR1012" si="6077">+AF1012</f>
        <v>415573</v>
      </c>
      <c r="BS1012">
        <f t="shared" ref="BS1012" si="6078">+AH1012</f>
        <v>85350</v>
      </c>
      <c r="BT1012">
        <f t="shared" ref="BT1012" si="6079">+AJ1012</f>
        <v>10173</v>
      </c>
      <c r="BU1012">
        <v>15</v>
      </c>
      <c r="BV1012">
        <f t="shared" ref="BV1012" si="6080">+AD1012</f>
        <v>429</v>
      </c>
      <c r="BW1012">
        <f t="shared" ref="BW1012" si="6081">+BW1008+BV1012</f>
        <v>107806</v>
      </c>
      <c r="BX1012" s="167">
        <f t="shared" ref="BX1012" si="6082">+A1012</f>
        <v>44836</v>
      </c>
      <c r="BY1012">
        <f t="shared" ref="BY1012" si="6083">+AL1012</f>
        <v>793</v>
      </c>
      <c r="BZ1012">
        <f t="shared" ref="BZ1012" si="6084">+AN1012</f>
        <v>787</v>
      </c>
      <c r="CA1012">
        <f t="shared" ref="CA1012" si="6085">+AP1012</f>
        <v>6</v>
      </c>
      <c r="CB1012" s="167">
        <f t="shared" ref="CB1012" si="6086">+A1012</f>
        <v>44836</v>
      </c>
      <c r="CC1012">
        <f t="shared" ref="CC1012" si="6087">+AR1012</f>
        <v>6547708</v>
      </c>
      <c r="CD1012">
        <f t="shared" ref="CD1012" si="6088">+AT1012</f>
        <v>13742</v>
      </c>
      <c r="CE1012">
        <f t="shared" ref="CE1012" si="6089">+AV1012</f>
        <v>11163</v>
      </c>
      <c r="CF1012" s="167">
        <f t="shared" ref="CF1012" si="6090">+A1012</f>
        <v>44836</v>
      </c>
      <c r="CG1012">
        <f t="shared" ref="CG1012" si="6091">+AQ1012</f>
        <v>43286</v>
      </c>
      <c r="CH1012">
        <f t="shared" ref="CH1012" si="6092">+AU1012</f>
        <v>62</v>
      </c>
      <c r="CI1012" s="167">
        <f t="shared" ref="CI1012" si="6093">+A1012</f>
        <v>44836</v>
      </c>
      <c r="CJ1012">
        <f t="shared" ref="CJ1012" si="6094">+AD1012</f>
        <v>429</v>
      </c>
      <c r="CK1012">
        <f t="shared" ref="CK1012" si="6095">+AG1012</f>
        <v>225</v>
      </c>
      <c r="CL1012" s="167">
        <f t="shared" ref="CL1012" si="6096">+A1012</f>
        <v>44836</v>
      </c>
      <c r="CM1012">
        <f t="shared" ref="CM1012" si="6097">+AI1012</f>
        <v>6</v>
      </c>
      <c r="CN1012" s="1">
        <f t="shared" ref="CN1012" si="6098">+Z1012</f>
        <v>44836</v>
      </c>
      <c r="CO1012" s="253">
        <f t="shared" ref="CO1012" si="6099">+AD1012</f>
        <v>429</v>
      </c>
      <c r="CP1012" s="1">
        <f t="shared" ref="CP1012" si="6100">+Z1012</f>
        <v>44836</v>
      </c>
      <c r="CQ1012" s="254">
        <f t="shared" ref="CQ1012" si="6101">+AI1012</f>
        <v>6</v>
      </c>
      <c r="CR1012" s="167">
        <f t="shared" ref="CR1012" si="6102">+A1012</f>
        <v>44836</v>
      </c>
      <c r="CS1012">
        <f t="shared" ref="CS1012" si="6103">+AQ1012</f>
        <v>43286</v>
      </c>
      <c r="CT1012">
        <f t="shared" ref="CT1012" si="6104">+AU1012</f>
        <v>62</v>
      </c>
      <c r="CU1012">
        <f t="shared" ref="CU1012" si="6105">+AS1012</f>
        <v>0</v>
      </c>
    </row>
    <row r="1013" spans="1:99" ht="18" customHeight="1" x14ac:dyDescent="0.55000000000000004">
      <c r="A1013" s="167">
        <v>44837</v>
      </c>
      <c r="B1013" s="219">
        <v>57</v>
      </c>
      <c r="C1013" s="142">
        <f t="shared" ref="C1013" si="6106">+B1013+C1012</f>
        <v>24316</v>
      </c>
      <c r="D1013" s="261">
        <f t="shared" ref="D1013" si="6107">+C1013-F1013</f>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3179"/>
        <v>825</v>
      </c>
      <c r="Z1013" s="74">
        <f t="shared" ref="Z1013" si="6108">+A1013</f>
        <v>44837</v>
      </c>
      <c r="AA1013" s="210">
        <f t="shared" ref="AA1013" si="6109">+AF1013+AL1013+AR1013</f>
        <v>6997963</v>
      </c>
      <c r="AB1013" s="210">
        <f t="shared" ref="AB1013" si="6110">+AH1013+AN1013+AT1013</f>
        <v>99986</v>
      </c>
      <c r="AC1013" s="211">
        <f t="shared" ref="AC1013" si="6111">+AJ1013+AP1013+AV1013</f>
        <v>21383</v>
      </c>
      <c r="AD1013" s="170">
        <f t="shared" ref="AD1013" si="6112">+AF1013-AF1012</f>
        <v>480</v>
      </c>
      <c r="AE1013" s="222">
        <f t="shared" ref="AE1013" si="6113">+AE1012+AD1013</f>
        <v>414848</v>
      </c>
      <c r="AF1013" s="143">
        <v>416053</v>
      </c>
      <c r="AG1013" s="171">
        <f t="shared" ref="AG1013" si="6114">+AH1013-AH1012</f>
        <v>107</v>
      </c>
      <c r="AH1013" s="143">
        <v>85457</v>
      </c>
      <c r="AI1013" s="171">
        <f t="shared" ref="AI1013" si="6115">+AJ1013-AJ1012</f>
        <v>3</v>
      </c>
      <c r="AJ1013" s="172">
        <v>10176</v>
      </c>
      <c r="AK1013" s="173">
        <f t="shared" ref="AK1013" si="6116">+AL1013-AL1012</f>
        <v>0</v>
      </c>
      <c r="AL1013" s="143">
        <v>793</v>
      </c>
      <c r="AM1013" s="173">
        <f t="shared" ref="AM1013" si="6117">+AN1013-AN1012</f>
        <v>0</v>
      </c>
      <c r="AN1013" s="143">
        <v>787</v>
      </c>
      <c r="AO1013" s="171">
        <f t="shared" ref="AO1013" si="6118">+AP1013-AP1012</f>
        <v>0</v>
      </c>
      <c r="AP1013" s="174">
        <v>6</v>
      </c>
      <c r="AQ1013" s="173">
        <f t="shared" ref="AQ1013" si="6119">+AR1013-AR1012</f>
        <v>33409</v>
      </c>
      <c r="AR1013" s="143">
        <v>6581117</v>
      </c>
      <c r="AS1013" s="171">
        <f t="shared" ref="AS1013" si="6120">+AT1013-AT1012</f>
        <v>0</v>
      </c>
      <c r="AT1013" s="143">
        <v>13742</v>
      </c>
      <c r="AU1013" s="171">
        <f t="shared" ref="AU1013" si="6121">+AV1013-AV1012</f>
        <v>38</v>
      </c>
      <c r="AV1013" s="175">
        <v>11201</v>
      </c>
      <c r="AW1013" s="217">
        <f t="shared" si="3180"/>
        <v>852</v>
      </c>
      <c r="AX1013" s="216">
        <f t="shared" ref="AX1013" si="6122">+A1013</f>
        <v>44837</v>
      </c>
      <c r="AY1013" s="5">
        <v>1</v>
      </c>
      <c r="AZ1013" s="217">
        <f t="shared" ref="AZ1013" si="6123">+AZ1012+AY1013</f>
        <v>2684</v>
      </c>
      <c r="BA1013" s="217">
        <f t="shared" si="3181"/>
        <v>460</v>
      </c>
      <c r="BB1013" s="119">
        <v>1</v>
      </c>
      <c r="BC1013" s="26">
        <f t="shared" ref="BC1013" si="6124">+BC1012+BB1013</f>
        <v>1669</v>
      </c>
      <c r="BD1013" s="217">
        <f t="shared" si="3182"/>
        <v>495</v>
      </c>
      <c r="BE1013" s="209">
        <f t="shared" ref="BE1013" si="6125">+Z1013</f>
        <v>44837</v>
      </c>
      <c r="BF1013" s="120">
        <f t="shared" ref="BF1013" si="6126">+B1013</f>
        <v>57</v>
      </c>
      <c r="BG1013" s="120">
        <f t="shared" ref="BG1013" si="6127">+BI1013</f>
        <v>24316</v>
      </c>
      <c r="BH1013" s="209">
        <f t="shared" ref="BH1013" si="6128">+A1013</f>
        <v>44837</v>
      </c>
      <c r="BI1013" s="120">
        <f t="shared" ref="BI1013" si="6129">+C1013</f>
        <v>24316</v>
      </c>
      <c r="BJ1013" s="1">
        <f t="shared" ref="BJ1013" si="6130">+BE1013</f>
        <v>44837</v>
      </c>
      <c r="BK1013">
        <f t="shared" ref="BK1013" si="6131">+BM1013-BL1013</f>
        <v>626</v>
      </c>
      <c r="BL1013">
        <f t="shared" ref="BL1013" si="6132">+M1013</f>
        <v>105</v>
      </c>
      <c r="BM1013">
        <f t="shared" ref="BM1013" si="6133">+L1013</f>
        <v>731</v>
      </c>
      <c r="BN1013" s="1">
        <f t="shared" ref="BN1013" si="6134">+BJ1013</f>
        <v>44837</v>
      </c>
      <c r="BO1013">
        <f t="shared" ref="BO1013" si="6135">+BO1009+BM1013</f>
        <v>206560</v>
      </c>
      <c r="BP1013">
        <f t="shared" ref="BP1013" si="6136">+BP1009+BL1013</f>
        <v>11646</v>
      </c>
      <c r="BQ1013" s="167">
        <f t="shared" ref="BQ1013" si="6137">+A1013</f>
        <v>44837</v>
      </c>
      <c r="BR1013">
        <f t="shared" ref="BR1013" si="6138">+AF1013</f>
        <v>416053</v>
      </c>
      <c r="BS1013">
        <f t="shared" ref="BS1013" si="6139">+AH1013</f>
        <v>85457</v>
      </c>
      <c r="BT1013">
        <f t="shared" ref="BT1013" si="6140">+AJ1013</f>
        <v>10176</v>
      </c>
      <c r="BU1013">
        <v>15</v>
      </c>
      <c r="BV1013">
        <f t="shared" ref="BV1013" si="6141">+AD1013</f>
        <v>480</v>
      </c>
      <c r="BW1013">
        <f t="shared" ref="BW1013" si="6142">+BW1009+BV1013</f>
        <v>96412</v>
      </c>
      <c r="BX1013" s="167">
        <f t="shared" ref="BX1013" si="6143">+A1013</f>
        <v>44837</v>
      </c>
      <c r="BY1013">
        <f t="shared" ref="BY1013" si="6144">+AL1013</f>
        <v>793</v>
      </c>
      <c r="BZ1013">
        <f t="shared" ref="BZ1013" si="6145">+AN1013</f>
        <v>787</v>
      </c>
      <c r="CA1013">
        <f t="shared" ref="CA1013" si="6146">+AP1013</f>
        <v>6</v>
      </c>
      <c r="CB1013" s="167">
        <f t="shared" ref="CB1013" si="6147">+A1013</f>
        <v>44837</v>
      </c>
      <c r="CC1013">
        <f t="shared" ref="CC1013" si="6148">+AR1013</f>
        <v>6581117</v>
      </c>
      <c r="CD1013">
        <f t="shared" ref="CD1013" si="6149">+AT1013</f>
        <v>13742</v>
      </c>
      <c r="CE1013">
        <f t="shared" ref="CE1013" si="6150">+AV1013</f>
        <v>11201</v>
      </c>
      <c r="CF1013" s="167">
        <f t="shared" ref="CF1013" si="6151">+A1013</f>
        <v>44837</v>
      </c>
      <c r="CG1013">
        <f t="shared" ref="CG1013" si="6152">+AQ1013</f>
        <v>33409</v>
      </c>
      <c r="CH1013">
        <f t="shared" ref="CH1013" si="6153">+AU1013</f>
        <v>38</v>
      </c>
      <c r="CI1013" s="167">
        <f t="shared" ref="CI1013" si="6154">+A1013</f>
        <v>44837</v>
      </c>
      <c r="CJ1013">
        <f t="shared" ref="CJ1013" si="6155">+AD1013</f>
        <v>480</v>
      </c>
      <c r="CK1013">
        <f t="shared" ref="CK1013" si="6156">+AG1013</f>
        <v>107</v>
      </c>
      <c r="CL1013" s="167">
        <f t="shared" ref="CL1013" si="6157">+A1013</f>
        <v>44837</v>
      </c>
      <c r="CM1013">
        <f t="shared" ref="CM1013" si="6158">+AI1013</f>
        <v>3</v>
      </c>
      <c r="CN1013" s="1">
        <f t="shared" ref="CN1013" si="6159">+Z1013</f>
        <v>44837</v>
      </c>
      <c r="CO1013" s="253">
        <f t="shared" ref="CO1013" si="6160">+AD1013</f>
        <v>480</v>
      </c>
      <c r="CP1013" s="1">
        <f t="shared" ref="CP1013" si="6161">+Z1013</f>
        <v>44837</v>
      </c>
      <c r="CQ1013" s="254">
        <f t="shared" ref="CQ1013" si="6162">+AI1013</f>
        <v>3</v>
      </c>
      <c r="CR1013" s="167">
        <f t="shared" ref="CR1013" si="6163">+A1013</f>
        <v>44837</v>
      </c>
      <c r="CS1013">
        <f t="shared" ref="CS1013" si="6164">+AQ1013</f>
        <v>33409</v>
      </c>
      <c r="CT1013">
        <f t="shared" ref="CT1013" si="6165">+AU1013</f>
        <v>38</v>
      </c>
      <c r="CU1013">
        <f t="shared" ref="CU1013" si="6166">+AS1013</f>
        <v>0</v>
      </c>
    </row>
    <row r="1014" spans="1:99" ht="18" customHeight="1" x14ac:dyDescent="0.55000000000000004">
      <c r="A1014" s="167">
        <v>44838</v>
      </c>
      <c r="B1014" s="219">
        <v>50</v>
      </c>
      <c r="C1014" s="142">
        <f t="shared" ref="C1014" si="6167">+B1014+C1013</f>
        <v>24366</v>
      </c>
      <c r="D1014" s="261">
        <f t="shared" ref="D1014" si="6168">+C1014-F1014</f>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3179"/>
        <v>826</v>
      </c>
      <c r="Z1014" s="74">
        <f t="shared" ref="Z1014" si="6169">+A1014</f>
        <v>44838</v>
      </c>
      <c r="AA1014" s="210">
        <f t="shared" ref="AA1014" si="6170">+AF1014+AL1014+AR1014</f>
        <v>7047983</v>
      </c>
      <c r="AB1014" s="210">
        <f t="shared" ref="AB1014" si="6171">+AH1014+AN1014+AT1014</f>
        <v>100189</v>
      </c>
      <c r="AC1014" s="211">
        <f t="shared" ref="AC1014" si="6172">+AJ1014+AP1014+AV1014</f>
        <v>21422</v>
      </c>
      <c r="AD1014" s="170">
        <f t="shared" ref="AD1014" si="6173">+AF1014-AF1013</f>
        <v>495</v>
      </c>
      <c r="AE1014" s="222">
        <f t="shared" ref="AE1014" si="6174">+AE1013+AD1014</f>
        <v>415343</v>
      </c>
      <c r="AF1014" s="143">
        <v>416548</v>
      </c>
      <c r="AG1014" s="171">
        <f t="shared" ref="AG1014" si="6175">+AH1014-AH1013</f>
        <v>203</v>
      </c>
      <c r="AH1014" s="143">
        <v>85660</v>
      </c>
      <c r="AI1014" s="171">
        <f t="shared" ref="AI1014" si="6176">+AJ1014-AJ1013</f>
        <v>8</v>
      </c>
      <c r="AJ1014" s="172">
        <v>10184</v>
      </c>
      <c r="AK1014" s="173">
        <f t="shared" ref="AK1014" si="6177">+AL1014-AL1013</f>
        <v>0</v>
      </c>
      <c r="AL1014" s="143">
        <v>793</v>
      </c>
      <c r="AM1014" s="173">
        <f t="shared" ref="AM1014" si="6178">+AN1014-AN1013</f>
        <v>0</v>
      </c>
      <c r="AN1014" s="143">
        <v>787</v>
      </c>
      <c r="AO1014" s="171">
        <f t="shared" ref="AO1014" si="6179">+AP1014-AP1013</f>
        <v>0</v>
      </c>
      <c r="AP1014" s="174">
        <v>6</v>
      </c>
      <c r="AQ1014" s="173">
        <f t="shared" ref="AQ1014" si="6180">+AR1014-AR1013</f>
        <v>49525</v>
      </c>
      <c r="AR1014" s="143">
        <v>6630642</v>
      </c>
      <c r="AS1014" s="171">
        <f t="shared" ref="AS1014" si="6181">+AT1014-AT1013</f>
        <v>0</v>
      </c>
      <c r="AT1014" s="143">
        <v>13742</v>
      </c>
      <c r="AU1014" s="171">
        <f t="shared" ref="AU1014" si="6182">+AV1014-AV1013</f>
        <v>31</v>
      </c>
      <c r="AV1014" s="175">
        <v>11232</v>
      </c>
      <c r="AW1014" s="217">
        <f t="shared" si="3180"/>
        <v>853</v>
      </c>
      <c r="AX1014" s="216">
        <f t="shared" ref="AX1014" si="6183">+A1014</f>
        <v>44838</v>
      </c>
      <c r="AY1014" s="5">
        <v>3</v>
      </c>
      <c r="AZ1014" s="217">
        <f t="shared" ref="AZ1014" si="6184">+AZ1013+AY1014</f>
        <v>2687</v>
      </c>
      <c r="BA1014" s="217">
        <f t="shared" si="3181"/>
        <v>461</v>
      </c>
      <c r="BB1014" s="119">
        <v>1</v>
      </c>
      <c r="BC1014" s="26">
        <f t="shared" ref="BC1014" si="6185">+BC1013+BB1014</f>
        <v>1670</v>
      </c>
      <c r="BD1014" s="217">
        <f t="shared" si="3182"/>
        <v>496</v>
      </c>
      <c r="BE1014" s="209">
        <f t="shared" ref="BE1014" si="6186">+Z1014</f>
        <v>44838</v>
      </c>
      <c r="BF1014" s="120">
        <f t="shared" ref="BF1014" si="6187">+B1014</f>
        <v>50</v>
      </c>
      <c r="BG1014" s="120">
        <f t="shared" ref="BG1014" si="6188">+BI1014</f>
        <v>24366</v>
      </c>
      <c r="BH1014" s="209">
        <f t="shared" ref="BH1014" si="6189">+A1014</f>
        <v>44838</v>
      </c>
      <c r="BI1014" s="120">
        <f t="shared" ref="BI1014" si="6190">+C1014</f>
        <v>24366</v>
      </c>
      <c r="BJ1014" s="1">
        <f t="shared" ref="BJ1014" si="6191">+BE1014</f>
        <v>44838</v>
      </c>
      <c r="BK1014">
        <f t="shared" ref="BK1014" si="6192">+BM1014-BL1014</f>
        <v>747</v>
      </c>
      <c r="BL1014">
        <f t="shared" ref="BL1014" si="6193">+M1014</f>
        <v>114</v>
      </c>
      <c r="BM1014">
        <f t="shared" ref="BM1014" si="6194">+L1014</f>
        <v>861</v>
      </c>
      <c r="BN1014" s="1">
        <f t="shared" ref="BN1014" si="6195">+BJ1014</f>
        <v>44838</v>
      </c>
      <c r="BO1014">
        <f t="shared" ref="BO1014" si="6196">+BO1010+BM1014</f>
        <v>199049</v>
      </c>
      <c r="BP1014">
        <f t="shared" ref="BP1014" si="6197">+BP1010+BL1014</f>
        <v>11811</v>
      </c>
      <c r="BQ1014" s="167">
        <f t="shared" ref="BQ1014" si="6198">+A1014</f>
        <v>44838</v>
      </c>
      <c r="BR1014">
        <f t="shared" ref="BR1014" si="6199">+AF1014</f>
        <v>416548</v>
      </c>
      <c r="BS1014">
        <f t="shared" ref="BS1014" si="6200">+AH1014</f>
        <v>85660</v>
      </c>
      <c r="BT1014">
        <f t="shared" ref="BT1014" si="6201">+AJ1014</f>
        <v>10184</v>
      </c>
      <c r="BU1014">
        <v>15</v>
      </c>
      <c r="BV1014">
        <f t="shared" ref="BV1014" si="6202">+AD1014</f>
        <v>495</v>
      </c>
      <c r="BW1014">
        <f t="shared" ref="BW1014" si="6203">+BW1010+BV1014</f>
        <v>108805</v>
      </c>
      <c r="BX1014" s="167">
        <f t="shared" ref="BX1014" si="6204">+A1014</f>
        <v>44838</v>
      </c>
      <c r="BY1014">
        <f t="shared" ref="BY1014" si="6205">+AL1014</f>
        <v>793</v>
      </c>
      <c r="BZ1014">
        <f t="shared" ref="BZ1014" si="6206">+AN1014</f>
        <v>787</v>
      </c>
      <c r="CA1014">
        <f t="shared" ref="CA1014" si="6207">+AP1014</f>
        <v>6</v>
      </c>
      <c r="CB1014" s="167">
        <f t="shared" ref="CB1014" si="6208">+A1014</f>
        <v>44838</v>
      </c>
      <c r="CC1014">
        <f t="shared" ref="CC1014" si="6209">+AR1014</f>
        <v>6630642</v>
      </c>
      <c r="CD1014">
        <f t="shared" ref="CD1014" si="6210">+AT1014</f>
        <v>13742</v>
      </c>
      <c r="CE1014">
        <f t="shared" ref="CE1014" si="6211">+AV1014</f>
        <v>11232</v>
      </c>
      <c r="CF1014" s="167">
        <f t="shared" ref="CF1014" si="6212">+A1014</f>
        <v>44838</v>
      </c>
      <c r="CG1014">
        <f t="shared" ref="CG1014" si="6213">+AQ1014</f>
        <v>49525</v>
      </c>
      <c r="CH1014">
        <f t="shared" ref="CH1014" si="6214">+AU1014</f>
        <v>31</v>
      </c>
      <c r="CI1014" s="167">
        <f t="shared" ref="CI1014" si="6215">+A1014</f>
        <v>44838</v>
      </c>
      <c r="CJ1014">
        <f t="shared" ref="CJ1014" si="6216">+AD1014</f>
        <v>495</v>
      </c>
      <c r="CK1014">
        <f t="shared" ref="CK1014" si="6217">+AG1014</f>
        <v>203</v>
      </c>
      <c r="CL1014" s="167">
        <f t="shared" ref="CL1014" si="6218">+A1014</f>
        <v>44838</v>
      </c>
      <c r="CM1014">
        <f t="shared" ref="CM1014" si="6219">+AI1014</f>
        <v>8</v>
      </c>
      <c r="CN1014" s="1">
        <f t="shared" ref="CN1014" si="6220">+Z1014</f>
        <v>44838</v>
      </c>
      <c r="CO1014" s="253">
        <f t="shared" ref="CO1014" si="6221">+AD1014</f>
        <v>495</v>
      </c>
      <c r="CP1014" s="1">
        <f t="shared" ref="CP1014" si="6222">+Z1014</f>
        <v>44838</v>
      </c>
      <c r="CQ1014" s="254">
        <f t="shared" ref="CQ1014" si="6223">+AI1014</f>
        <v>8</v>
      </c>
      <c r="CR1014" s="167">
        <f t="shared" ref="CR1014" si="6224">+A1014</f>
        <v>44838</v>
      </c>
      <c r="CS1014">
        <f t="shared" ref="CS1014" si="6225">+AQ1014</f>
        <v>49525</v>
      </c>
      <c r="CT1014">
        <f t="shared" ref="CT1014" si="6226">+AU1014</f>
        <v>31</v>
      </c>
      <c r="CU1014">
        <f t="shared" ref="CU1014" si="6227">+AS1014</f>
        <v>0</v>
      </c>
    </row>
    <row r="1015" spans="1:99" ht="18" customHeight="1" x14ac:dyDescent="0.55000000000000004">
      <c r="A1015" s="167">
        <v>44839</v>
      </c>
      <c r="B1015" s="219">
        <v>46</v>
      </c>
      <c r="C1015" s="142">
        <f t="shared" ref="C1015" si="6228">+B1015+C1014</f>
        <v>24412</v>
      </c>
      <c r="D1015" s="261">
        <f t="shared" ref="D1015" si="6229">+C1015-F1015</f>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3179"/>
        <v>827</v>
      </c>
      <c r="Z1015" s="74">
        <f t="shared" ref="Z1015" si="6230">+A1015</f>
        <v>44839</v>
      </c>
      <c r="AA1015" s="210">
        <f t="shared" ref="AA1015" si="6231">+AF1015+AL1015+AR1015</f>
        <v>7103498</v>
      </c>
      <c r="AB1015" s="210">
        <f t="shared" ref="AB1015" si="6232">+AH1015+AN1015+AT1015</f>
        <v>100364</v>
      </c>
      <c r="AC1015" s="211">
        <f t="shared" ref="AC1015" si="6233">+AJ1015+AP1015+AV1015</f>
        <v>21480</v>
      </c>
      <c r="AD1015" s="170">
        <f t="shared" ref="AD1015" si="6234">+AF1015-AF1014</f>
        <v>641</v>
      </c>
      <c r="AE1015" s="222">
        <f t="shared" ref="AE1015" si="6235">+AE1014+AD1015</f>
        <v>415984</v>
      </c>
      <c r="AF1015" s="143">
        <v>417189</v>
      </c>
      <c r="AG1015" s="171">
        <f t="shared" ref="AG1015" si="6236">+AH1015-AH1014</f>
        <v>175</v>
      </c>
      <c r="AH1015" s="143">
        <v>85835</v>
      </c>
      <c r="AI1015" s="171">
        <f t="shared" ref="AI1015" si="6237">+AJ1015-AJ1014</f>
        <v>10</v>
      </c>
      <c r="AJ1015" s="172">
        <v>10194</v>
      </c>
      <c r="AK1015" s="173">
        <f t="shared" ref="AK1015" si="6238">+AL1015-AL1014</f>
        <v>0</v>
      </c>
      <c r="AL1015" s="143">
        <v>793</v>
      </c>
      <c r="AM1015" s="173">
        <f t="shared" ref="AM1015" si="6239">+AN1015-AN1014</f>
        <v>0</v>
      </c>
      <c r="AN1015" s="143">
        <v>787</v>
      </c>
      <c r="AO1015" s="171">
        <f t="shared" ref="AO1015" si="6240">+AP1015-AP1014</f>
        <v>0</v>
      </c>
      <c r="AP1015" s="174">
        <v>6</v>
      </c>
      <c r="AQ1015" s="173">
        <f t="shared" ref="AQ1015" si="6241">+AR1015-AR1014</f>
        <v>54874</v>
      </c>
      <c r="AR1015" s="143">
        <v>6685516</v>
      </c>
      <c r="AS1015" s="171">
        <f t="shared" ref="AS1015" si="6242">+AT1015-AT1014</f>
        <v>0</v>
      </c>
      <c r="AT1015" s="143">
        <v>13742</v>
      </c>
      <c r="AU1015" s="171">
        <f t="shared" ref="AU1015" si="6243">+AV1015-AV1014</f>
        <v>48</v>
      </c>
      <c r="AV1015" s="175">
        <v>11280</v>
      </c>
      <c r="AW1015" s="217">
        <f t="shared" si="3180"/>
        <v>854</v>
      </c>
      <c r="AX1015" s="216">
        <f t="shared" ref="AX1015" si="6244">+A1015</f>
        <v>44839</v>
      </c>
      <c r="AY1015" s="5">
        <v>2</v>
      </c>
      <c r="AZ1015" s="217">
        <f t="shared" ref="AZ1015" si="6245">+AZ1014+AY1015</f>
        <v>2689</v>
      </c>
      <c r="BA1015" s="217">
        <f t="shared" si="3181"/>
        <v>459</v>
      </c>
      <c r="BB1015" s="119">
        <v>0</v>
      </c>
      <c r="BC1015" s="26">
        <f t="shared" ref="BC1015" si="6246">+BC1014+BB1015</f>
        <v>1670</v>
      </c>
      <c r="BD1015" s="217">
        <f t="shared" si="3182"/>
        <v>494</v>
      </c>
      <c r="BE1015" s="209">
        <f t="shared" ref="BE1015" si="6247">+Z1015</f>
        <v>44839</v>
      </c>
      <c r="BF1015" s="120">
        <f t="shared" ref="BF1015" si="6248">+B1015</f>
        <v>46</v>
      </c>
      <c r="BG1015" s="120">
        <f t="shared" ref="BG1015" si="6249">+BI1015</f>
        <v>24412</v>
      </c>
      <c r="BH1015" s="209">
        <f t="shared" ref="BH1015" si="6250">+A1015</f>
        <v>44839</v>
      </c>
      <c r="BI1015" s="120">
        <f t="shared" ref="BI1015" si="6251">+C1015</f>
        <v>24412</v>
      </c>
      <c r="BJ1015" s="1">
        <f t="shared" ref="BJ1015" si="6252">+BE1015</f>
        <v>44839</v>
      </c>
      <c r="BK1015">
        <f t="shared" ref="BK1015" si="6253">+BM1015-BL1015</f>
        <v>1005</v>
      </c>
      <c r="BL1015">
        <f t="shared" ref="BL1015" si="6254">+M1015</f>
        <v>103</v>
      </c>
      <c r="BM1015">
        <f t="shared" ref="BM1015" si="6255">+L1015</f>
        <v>1108</v>
      </c>
      <c r="BN1015" s="1">
        <f t="shared" ref="BN1015" si="6256">+BJ1015</f>
        <v>44839</v>
      </c>
      <c r="BO1015">
        <f t="shared" ref="BO1015" si="6257">+BO1011+BM1015</f>
        <v>201534</v>
      </c>
      <c r="BP1015">
        <f t="shared" ref="BP1015" si="6258">+BP1011+BL1015</f>
        <v>11758</v>
      </c>
      <c r="BQ1015" s="167">
        <f t="shared" ref="BQ1015" si="6259">+A1015</f>
        <v>44839</v>
      </c>
      <c r="BR1015">
        <f t="shared" ref="BR1015" si="6260">+AF1015</f>
        <v>417189</v>
      </c>
      <c r="BS1015">
        <f t="shared" ref="BS1015" si="6261">+AH1015</f>
        <v>85835</v>
      </c>
      <c r="BT1015">
        <f t="shared" ref="BT1015" si="6262">+AJ1015</f>
        <v>10194</v>
      </c>
      <c r="BU1015">
        <v>15</v>
      </c>
      <c r="BV1015">
        <f t="shared" ref="BV1015" si="6263">+AD1015</f>
        <v>641</v>
      </c>
      <c r="BW1015">
        <f t="shared" ref="BW1015" si="6264">+BW1011+BV1015</f>
        <v>95418</v>
      </c>
      <c r="BX1015" s="167">
        <f t="shared" ref="BX1015" si="6265">+A1015</f>
        <v>44839</v>
      </c>
      <c r="BY1015">
        <f t="shared" ref="BY1015" si="6266">+AL1015</f>
        <v>793</v>
      </c>
      <c r="BZ1015">
        <f t="shared" ref="BZ1015" si="6267">+AN1015</f>
        <v>787</v>
      </c>
      <c r="CA1015">
        <f t="shared" ref="CA1015" si="6268">+AP1015</f>
        <v>6</v>
      </c>
      <c r="CB1015" s="167">
        <f t="shared" ref="CB1015" si="6269">+A1015</f>
        <v>44839</v>
      </c>
      <c r="CC1015">
        <f t="shared" ref="CC1015" si="6270">+AR1015</f>
        <v>6685516</v>
      </c>
      <c r="CD1015">
        <f t="shared" ref="CD1015" si="6271">+AT1015</f>
        <v>13742</v>
      </c>
      <c r="CE1015">
        <f t="shared" ref="CE1015" si="6272">+AV1015</f>
        <v>11280</v>
      </c>
      <c r="CF1015" s="167">
        <f t="shared" ref="CF1015" si="6273">+A1015</f>
        <v>44839</v>
      </c>
      <c r="CG1015">
        <f t="shared" ref="CG1015" si="6274">+AQ1015</f>
        <v>54874</v>
      </c>
      <c r="CH1015">
        <f t="shared" ref="CH1015" si="6275">+AU1015</f>
        <v>48</v>
      </c>
      <c r="CI1015" s="167">
        <f t="shared" ref="CI1015" si="6276">+A1015</f>
        <v>44839</v>
      </c>
      <c r="CJ1015">
        <f t="shared" ref="CJ1015" si="6277">+AD1015</f>
        <v>641</v>
      </c>
      <c r="CK1015">
        <f t="shared" ref="CK1015" si="6278">+AG1015</f>
        <v>175</v>
      </c>
      <c r="CL1015" s="167">
        <f t="shared" ref="CL1015" si="6279">+A1015</f>
        <v>44839</v>
      </c>
      <c r="CM1015">
        <f t="shared" ref="CM1015" si="6280">+AI1015</f>
        <v>10</v>
      </c>
      <c r="CN1015" s="1">
        <f t="shared" ref="CN1015" si="6281">+Z1015</f>
        <v>44839</v>
      </c>
      <c r="CO1015" s="253">
        <f t="shared" ref="CO1015" si="6282">+AD1015</f>
        <v>641</v>
      </c>
      <c r="CP1015" s="1">
        <f t="shared" ref="CP1015" si="6283">+Z1015</f>
        <v>44839</v>
      </c>
      <c r="CQ1015" s="254">
        <f t="shared" ref="CQ1015" si="6284">+AI1015</f>
        <v>10</v>
      </c>
      <c r="CR1015" s="167">
        <f t="shared" ref="CR1015" si="6285">+A1015</f>
        <v>44839</v>
      </c>
      <c r="CS1015">
        <f t="shared" ref="CS1015" si="6286">+AQ1015</f>
        <v>54874</v>
      </c>
      <c r="CT1015">
        <f t="shared" ref="CT1015" si="6287">+AU1015</f>
        <v>48</v>
      </c>
      <c r="CU1015">
        <f t="shared" ref="CU1015" si="6288">+AS1015</f>
        <v>0</v>
      </c>
    </row>
    <row r="1016" spans="1:99" ht="18" customHeight="1" x14ac:dyDescent="0.55000000000000004">
      <c r="A1016" s="167">
        <v>44840</v>
      </c>
      <c r="B1016" s="219">
        <v>72</v>
      </c>
      <c r="C1016" s="142">
        <f t="shared" ref="C1016" si="6289">+B1016+C1015</f>
        <v>24484</v>
      </c>
      <c r="D1016" s="261">
        <f t="shared" ref="D1016" si="6290">+C1016-F1016</f>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3179"/>
        <v>828</v>
      </c>
      <c r="Z1016" s="74">
        <f t="shared" ref="Z1016" si="6291">+A1016</f>
        <v>44840</v>
      </c>
      <c r="AA1016" s="210">
        <f t="shared" ref="AA1016" si="6292">+AF1016+AL1016+AR1016</f>
        <v>7150519</v>
      </c>
      <c r="AB1016" s="210">
        <f t="shared" ref="AB1016" si="6293">+AH1016+AN1016+AT1016</f>
        <v>100567</v>
      </c>
      <c r="AC1016" s="211">
        <f t="shared" ref="AC1016" si="6294">+AJ1016+AP1016+AV1016</f>
        <v>21543</v>
      </c>
      <c r="AD1016" s="170">
        <f t="shared" ref="AD1016" si="6295">+AF1016-AF1015</f>
        <v>598</v>
      </c>
      <c r="AE1016" s="222">
        <f t="shared" ref="AE1016" si="6296">+AE1015+AD1016</f>
        <v>416582</v>
      </c>
      <c r="AF1016" s="143">
        <v>417787</v>
      </c>
      <c r="AG1016" s="171">
        <f t="shared" ref="AG1016" si="6297">+AH1016-AH1015</f>
        <v>203</v>
      </c>
      <c r="AH1016" s="143">
        <v>86038</v>
      </c>
      <c r="AI1016" s="171">
        <f t="shared" ref="AI1016" si="6298">+AJ1016-AJ1015</f>
        <v>6</v>
      </c>
      <c r="AJ1016" s="172">
        <v>10200</v>
      </c>
      <c r="AK1016" s="173">
        <f t="shared" ref="AK1016" si="6299">+AL1016-AL1015</f>
        <v>0</v>
      </c>
      <c r="AL1016" s="143">
        <v>793</v>
      </c>
      <c r="AM1016" s="173">
        <f t="shared" ref="AM1016" si="6300">+AN1016-AN1015</f>
        <v>0</v>
      </c>
      <c r="AN1016" s="143">
        <v>787</v>
      </c>
      <c r="AO1016" s="171">
        <f t="shared" ref="AO1016" si="6301">+AP1016-AP1015</f>
        <v>0</v>
      </c>
      <c r="AP1016" s="174">
        <v>6</v>
      </c>
      <c r="AQ1016" s="173">
        <f t="shared" ref="AQ1016" si="6302">+AR1016-AR1015</f>
        <v>46423</v>
      </c>
      <c r="AR1016" s="143">
        <v>6731939</v>
      </c>
      <c r="AS1016" s="171">
        <f t="shared" ref="AS1016" si="6303">+AT1016-AT1015</f>
        <v>0</v>
      </c>
      <c r="AT1016" s="143">
        <v>13742</v>
      </c>
      <c r="AU1016" s="171">
        <f t="shared" ref="AU1016" si="6304">+AV1016-AV1015</f>
        <v>57</v>
      </c>
      <c r="AV1016" s="175">
        <v>11337</v>
      </c>
      <c r="AW1016" s="217">
        <f t="shared" si="3180"/>
        <v>855</v>
      </c>
      <c r="AX1016" s="216">
        <f t="shared" ref="AX1016" si="6305">+A1016</f>
        <v>44840</v>
      </c>
      <c r="AY1016" s="5">
        <v>5</v>
      </c>
      <c r="AZ1016" s="217">
        <f t="shared" ref="AZ1016" si="6306">+AZ1015+AY1016</f>
        <v>2694</v>
      </c>
      <c r="BA1016" s="217">
        <f t="shared" si="3181"/>
        <v>460</v>
      </c>
      <c r="BB1016" s="119">
        <v>1</v>
      </c>
      <c r="BC1016" s="26">
        <f t="shared" ref="BC1016" si="6307">+BC1015+BB1016</f>
        <v>1671</v>
      </c>
      <c r="BD1016" s="217">
        <f t="shared" si="3182"/>
        <v>495</v>
      </c>
      <c r="BE1016" s="209">
        <f t="shared" ref="BE1016" si="6308">+Z1016</f>
        <v>44840</v>
      </c>
      <c r="BF1016" s="120">
        <f t="shared" ref="BF1016" si="6309">+B1016</f>
        <v>72</v>
      </c>
      <c r="BG1016" s="120">
        <f t="shared" ref="BG1016" si="6310">+BI1016</f>
        <v>24484</v>
      </c>
      <c r="BH1016" s="209">
        <f t="shared" ref="BH1016" si="6311">+A1016</f>
        <v>44840</v>
      </c>
      <c r="BI1016" s="120">
        <f t="shared" ref="BI1016" si="6312">+C1016</f>
        <v>24484</v>
      </c>
      <c r="BJ1016" s="1">
        <f t="shared" ref="BJ1016" si="6313">+BE1016</f>
        <v>44840</v>
      </c>
      <c r="BK1016">
        <f t="shared" ref="BK1016" si="6314">+BM1016-BL1016</f>
        <v>1267</v>
      </c>
      <c r="BL1016">
        <f t="shared" ref="BL1016" si="6315">+M1016</f>
        <v>101</v>
      </c>
      <c r="BM1016">
        <f t="shared" ref="BM1016" si="6316">+L1016</f>
        <v>1368</v>
      </c>
      <c r="BN1016" s="1">
        <f t="shared" ref="BN1016" si="6317">+BJ1016</f>
        <v>44840</v>
      </c>
      <c r="BO1016">
        <f t="shared" ref="BO1016" si="6318">+BO1012+BM1016</f>
        <v>204447</v>
      </c>
      <c r="BP1016">
        <f t="shared" ref="BP1016" si="6319">+BP1012+BL1016</f>
        <v>11674</v>
      </c>
      <c r="BQ1016" s="167">
        <f t="shared" ref="BQ1016" si="6320">+A1016</f>
        <v>44840</v>
      </c>
      <c r="BR1016">
        <f t="shared" ref="BR1016:BR1017" si="6321">+AF1016</f>
        <v>417787</v>
      </c>
      <c r="BS1016">
        <f t="shared" ref="BS1016:BS1017" si="6322">+AH1016</f>
        <v>86038</v>
      </c>
      <c r="BT1016">
        <f t="shared" ref="BT1016:BT1017" si="6323">+AJ1016</f>
        <v>10200</v>
      </c>
      <c r="BU1016">
        <v>15</v>
      </c>
      <c r="BV1016">
        <f t="shared" ref="BV1016" si="6324">+AD1016</f>
        <v>598</v>
      </c>
      <c r="BW1016">
        <f t="shared" ref="BW1016" si="6325">+BW1012+BV1016</f>
        <v>108404</v>
      </c>
      <c r="BX1016" s="167">
        <f t="shared" ref="BX1016" si="6326">+A1016</f>
        <v>44840</v>
      </c>
      <c r="BY1016">
        <f t="shared" ref="BY1016" si="6327">+AL1016</f>
        <v>793</v>
      </c>
      <c r="BZ1016">
        <f t="shared" ref="BZ1016" si="6328">+AN1016</f>
        <v>787</v>
      </c>
      <c r="CA1016">
        <f t="shared" ref="CA1016" si="6329">+AP1016</f>
        <v>6</v>
      </c>
      <c r="CB1016" s="167">
        <f t="shared" ref="CB1016" si="6330">+A1016</f>
        <v>44840</v>
      </c>
      <c r="CC1016">
        <f t="shared" ref="CC1016:CC1017" si="6331">+AR1016</f>
        <v>6731939</v>
      </c>
      <c r="CD1016">
        <f t="shared" ref="CD1016" si="6332">+AT1016</f>
        <v>13742</v>
      </c>
      <c r="CE1016">
        <f t="shared" ref="CE1016:CE1017" si="6333">+AV1016</f>
        <v>11337</v>
      </c>
      <c r="CF1016" s="167">
        <f t="shared" ref="CF1016" si="6334">+A1016</f>
        <v>44840</v>
      </c>
      <c r="CG1016">
        <f t="shared" ref="CG1016" si="6335">+AQ1016</f>
        <v>46423</v>
      </c>
      <c r="CH1016">
        <f t="shared" ref="CH1016" si="6336">+AU1016</f>
        <v>57</v>
      </c>
      <c r="CI1016" s="167">
        <f t="shared" ref="CI1016" si="6337">+A1016</f>
        <v>44840</v>
      </c>
      <c r="CJ1016">
        <f t="shared" ref="CJ1016" si="6338">+AD1016</f>
        <v>598</v>
      </c>
      <c r="CK1016">
        <f t="shared" ref="CK1016" si="6339">+AG1016</f>
        <v>203</v>
      </c>
      <c r="CL1016" s="167">
        <f t="shared" ref="CL1016" si="6340">+A1016</f>
        <v>44840</v>
      </c>
      <c r="CM1016">
        <f t="shared" ref="CM1016" si="6341">+AI1016</f>
        <v>6</v>
      </c>
      <c r="CN1016" s="1">
        <f t="shared" ref="CN1016" si="6342">+Z1016</f>
        <v>44840</v>
      </c>
      <c r="CO1016" s="253">
        <f t="shared" ref="CO1016" si="6343">+AD1016</f>
        <v>598</v>
      </c>
      <c r="CP1016" s="1">
        <f t="shared" ref="CP1016" si="6344">+Z1016</f>
        <v>44840</v>
      </c>
      <c r="CQ1016" s="254">
        <f t="shared" ref="CQ1016" si="6345">+AI1016</f>
        <v>6</v>
      </c>
      <c r="CR1016" s="167">
        <f t="shared" ref="CR1016" si="6346">+A1016</f>
        <v>44840</v>
      </c>
      <c r="CS1016">
        <f t="shared" ref="CS1016" si="6347">+AQ1016</f>
        <v>46423</v>
      </c>
      <c r="CT1016">
        <f t="shared" ref="CT1016" si="6348">+AU1016</f>
        <v>57</v>
      </c>
      <c r="CU1016">
        <f t="shared" ref="CU1016" si="6349">+AS1016</f>
        <v>0</v>
      </c>
    </row>
    <row r="1017" spans="1:99" ht="18" customHeight="1" x14ac:dyDescent="0.55000000000000004">
      <c r="A1017" s="167">
        <v>44841</v>
      </c>
      <c r="B1017" s="219">
        <v>54</v>
      </c>
      <c r="C1017" s="142">
        <f t="shared" ref="C1017" si="6350">+B1017+C1016</f>
        <v>24538</v>
      </c>
      <c r="D1017" s="261">
        <f t="shared" ref="D1017" si="6351">+C1017-F1017</f>
        <v>633</v>
      </c>
      <c r="E1017" s="135">
        <v>0</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3179"/>
        <v>829</v>
      </c>
      <c r="Z1017" s="74">
        <f t="shared" ref="Z1017" si="6352">+A1017</f>
        <v>44841</v>
      </c>
      <c r="AA1017" s="210">
        <f t="shared" ref="AA1017" si="6353">+AF1017+AL1017+AR1017</f>
        <v>7201866</v>
      </c>
      <c r="AB1017" s="210">
        <f t="shared" ref="AB1017" si="6354">+AH1017+AN1017+AT1017</f>
        <v>100818</v>
      </c>
      <c r="AC1017" s="211">
        <f t="shared" ref="AC1017" si="6355">+AJ1017+AP1017+AV1017</f>
        <v>21597</v>
      </c>
      <c r="AD1017" s="170">
        <f t="shared" ref="AD1017" si="6356">+AF1017-AF1016</f>
        <v>622</v>
      </c>
      <c r="AE1017" s="222">
        <f t="shared" ref="AE1017" si="6357">+AE1016+AD1017</f>
        <v>417204</v>
      </c>
      <c r="AF1017" s="143">
        <v>418409</v>
      </c>
      <c r="AG1017" s="171">
        <f t="shared" ref="AG1017" si="6358">+AH1017-AH1016</f>
        <v>251</v>
      </c>
      <c r="AH1017" s="143">
        <v>86289</v>
      </c>
      <c r="AI1017" s="171">
        <f t="shared" ref="AI1017" si="6359">+AJ1017-AJ1016</f>
        <v>2</v>
      </c>
      <c r="AJ1017" s="172">
        <v>10202</v>
      </c>
      <c r="AK1017" s="173">
        <f t="shared" ref="AK1017" si="6360">+AL1017-AL1016</f>
        <v>0</v>
      </c>
      <c r="AL1017" s="143">
        <v>793</v>
      </c>
      <c r="AM1017" s="173">
        <f t="shared" ref="AM1017" si="6361">+AN1017-AN1016</f>
        <v>0</v>
      </c>
      <c r="AN1017" s="143">
        <v>787</v>
      </c>
      <c r="AO1017" s="171">
        <f t="shared" ref="AO1017" si="6362">+AP1017-AP1016</f>
        <v>0</v>
      </c>
      <c r="AP1017" s="174">
        <v>6</v>
      </c>
      <c r="AQ1017" s="173">
        <f t="shared" ref="AQ1017" si="6363">+AR1017-AR1016</f>
        <v>50725</v>
      </c>
      <c r="AR1017" s="143">
        <v>6782664</v>
      </c>
      <c r="AS1017" s="171">
        <f t="shared" ref="AS1017" si="6364">+AT1017-AT1016</f>
        <v>0</v>
      </c>
      <c r="AT1017" s="143">
        <v>13742</v>
      </c>
      <c r="AU1017" s="171">
        <f t="shared" ref="AU1017" si="6365">+AV1017-AV1016</f>
        <v>52</v>
      </c>
      <c r="AV1017" s="175">
        <v>11389</v>
      </c>
      <c r="AW1017" s="217">
        <f t="shared" si="3180"/>
        <v>856</v>
      </c>
      <c r="AX1017" s="216">
        <f t="shared" ref="AX1017" si="6366">+A1017</f>
        <v>44841</v>
      </c>
      <c r="AY1017" s="5">
        <v>3</v>
      </c>
      <c r="AZ1017" s="217">
        <f t="shared" ref="AZ1017" si="6367">+AZ1016+AY1017</f>
        <v>2697</v>
      </c>
      <c r="BA1017" s="217">
        <f t="shared" si="3181"/>
        <v>461</v>
      </c>
      <c r="BB1017" s="119">
        <v>0</v>
      </c>
      <c r="BC1017" s="26">
        <f t="shared" ref="BC1017" si="6368">+BC1016+BB1017</f>
        <v>1671</v>
      </c>
      <c r="BD1017" s="217">
        <f t="shared" si="3182"/>
        <v>496</v>
      </c>
      <c r="BE1017" s="209">
        <f t="shared" ref="BE1017" si="6369">+Z1017</f>
        <v>44841</v>
      </c>
      <c r="BF1017" s="120">
        <f t="shared" ref="BF1017" si="6370">+B1017</f>
        <v>54</v>
      </c>
      <c r="BG1017" s="120">
        <f t="shared" ref="BG1017" si="6371">+BI1017</f>
        <v>24538</v>
      </c>
      <c r="BH1017" s="209">
        <f t="shared" ref="BH1017" si="6372">+A1017</f>
        <v>44841</v>
      </c>
      <c r="BI1017" s="120">
        <f t="shared" ref="BI1017" si="6373">+C1017</f>
        <v>24538</v>
      </c>
      <c r="BJ1017" s="1">
        <f t="shared" ref="BJ1017" si="6374">+BE1017</f>
        <v>44841</v>
      </c>
      <c r="BK1017">
        <f t="shared" ref="BK1017" si="6375">+BM1017-BL1017</f>
        <v>1301</v>
      </c>
      <c r="BL1017">
        <f t="shared" ref="BL1017" si="6376">+M1017</f>
        <v>123</v>
      </c>
      <c r="BM1017">
        <f t="shared" ref="BM1017" si="6377">+L1017</f>
        <v>1424</v>
      </c>
      <c r="BN1017" s="1">
        <f t="shared" ref="BN1017" si="6378">+BJ1017</f>
        <v>44841</v>
      </c>
      <c r="BO1017">
        <f t="shared" ref="BO1017" si="6379">+BO1013+BM1017</f>
        <v>207984</v>
      </c>
      <c r="BP1017">
        <f t="shared" ref="BP1017" si="6380">+BP1013+BL1017</f>
        <v>11769</v>
      </c>
      <c r="BQ1017" s="167">
        <f t="shared" ref="BQ1017" si="6381">+A1017</f>
        <v>44841</v>
      </c>
      <c r="BR1017">
        <f t="shared" ref="BR1017" si="6382">+AF1017</f>
        <v>418409</v>
      </c>
      <c r="BS1017">
        <f t="shared" ref="BS1017" si="6383">+AH1017</f>
        <v>86289</v>
      </c>
      <c r="BT1017">
        <f t="shared" ref="BT1017" si="6384">+AJ1017</f>
        <v>10202</v>
      </c>
      <c r="BU1017">
        <v>15</v>
      </c>
      <c r="BV1017">
        <f t="shared" ref="BV1017" si="6385">+AD1017</f>
        <v>622</v>
      </c>
      <c r="BW1017">
        <f t="shared" ref="BW1017" si="6386">+BW1013+BV1017</f>
        <v>97034</v>
      </c>
      <c r="BX1017" s="167">
        <f t="shared" ref="BX1017" si="6387">+A1017</f>
        <v>44841</v>
      </c>
      <c r="BY1017">
        <f t="shared" ref="BY1017" si="6388">+AL1017</f>
        <v>793</v>
      </c>
      <c r="BZ1017">
        <f t="shared" ref="BZ1017" si="6389">+AN1017</f>
        <v>787</v>
      </c>
      <c r="CA1017">
        <f t="shared" ref="CA1017" si="6390">+AP1017</f>
        <v>6</v>
      </c>
      <c r="CB1017" s="167">
        <f t="shared" ref="CB1017" si="6391">+A1017</f>
        <v>44841</v>
      </c>
      <c r="CC1017">
        <f t="shared" ref="CC1017" si="6392">+AR1017</f>
        <v>6782664</v>
      </c>
      <c r="CD1017">
        <f t="shared" ref="CD1017" si="6393">+AT1017</f>
        <v>13742</v>
      </c>
      <c r="CE1017">
        <f t="shared" ref="CE1017" si="6394">+AV1017</f>
        <v>11389</v>
      </c>
      <c r="CF1017" s="167">
        <f t="shared" ref="CF1017" si="6395">+A1017</f>
        <v>44841</v>
      </c>
      <c r="CG1017">
        <f t="shared" ref="CG1017" si="6396">+AQ1017</f>
        <v>50725</v>
      </c>
      <c r="CH1017">
        <f t="shared" ref="CH1017" si="6397">+AU1017</f>
        <v>52</v>
      </c>
      <c r="CI1017" s="167">
        <f t="shared" ref="CI1017" si="6398">+A1017</f>
        <v>44841</v>
      </c>
      <c r="CJ1017">
        <f t="shared" ref="CJ1017" si="6399">+AD1017</f>
        <v>622</v>
      </c>
      <c r="CK1017">
        <f t="shared" ref="CK1017" si="6400">+AG1017</f>
        <v>251</v>
      </c>
      <c r="CL1017" s="167">
        <f t="shared" ref="CL1017" si="6401">+A1017</f>
        <v>44841</v>
      </c>
      <c r="CM1017">
        <f t="shared" ref="CM1017" si="6402">+AI1017</f>
        <v>2</v>
      </c>
      <c r="CN1017" s="1">
        <f t="shared" ref="CN1017" si="6403">+Z1017</f>
        <v>44841</v>
      </c>
      <c r="CO1017" s="253">
        <f t="shared" ref="CO1017" si="6404">+AD1017</f>
        <v>622</v>
      </c>
      <c r="CP1017" s="1">
        <f t="shared" ref="CP1017" si="6405">+Z1017</f>
        <v>44841</v>
      </c>
      <c r="CQ1017" s="254">
        <f t="shared" ref="CQ1017" si="6406">+AI1017</f>
        <v>2</v>
      </c>
      <c r="CR1017" s="167">
        <f t="shared" ref="CR1017" si="6407">+A1017</f>
        <v>44841</v>
      </c>
      <c r="CS1017">
        <f t="shared" ref="CS1017" si="6408">+AQ1017</f>
        <v>50725</v>
      </c>
      <c r="CT1017">
        <f t="shared" ref="CT1017" si="6409">+AU1017</f>
        <v>52</v>
      </c>
      <c r="CU1017">
        <f t="shared" ref="CU1017" si="6410">+AS1017</f>
        <v>0</v>
      </c>
    </row>
    <row r="1018" spans="1:99" ht="18" customHeight="1" x14ac:dyDescent="0.55000000000000004">
      <c r="A1018" s="167"/>
      <c r="B1018" s="219"/>
      <c r="C1018" s="142"/>
      <c r="D1018" s="261"/>
      <c r="E1018" s="135"/>
      <c r="F1018" s="135"/>
      <c r="G1018" s="135"/>
      <c r="H1018" s="123"/>
      <c r="I1018" s="135"/>
      <c r="J1018" s="123"/>
      <c r="K1018" s="41"/>
      <c r="L1018" s="134"/>
      <c r="M1018" s="219"/>
      <c r="N1018" s="123"/>
      <c r="O1018" s="123"/>
      <c r="P1018" s="135"/>
      <c r="Q1018" s="135"/>
      <c r="R1018" s="123"/>
      <c r="S1018" s="123"/>
      <c r="T1018" s="135"/>
      <c r="U1018" s="135"/>
      <c r="V1018" s="123"/>
      <c r="W1018" s="41"/>
      <c r="X1018" s="136"/>
      <c r="Y1018" s="4"/>
      <c r="Z1018" s="74"/>
      <c r="AA1018" s="210"/>
      <c r="AB1018" s="210"/>
      <c r="AC1018" s="211"/>
      <c r="AD1018" s="170"/>
      <c r="AE1018" s="222"/>
      <c r="AF1018" s="143"/>
      <c r="AG1018" s="171"/>
      <c r="AH1018" s="143"/>
      <c r="AI1018" s="171"/>
      <c r="AJ1018" s="172"/>
      <c r="AK1018" s="173"/>
      <c r="AL1018" s="143"/>
      <c r="AM1018" s="222"/>
      <c r="AN1018" s="143"/>
      <c r="AO1018" s="171"/>
      <c r="AP1018" s="174"/>
      <c r="AQ1018" s="173"/>
      <c r="AR1018" s="143"/>
      <c r="AS1018" s="171"/>
      <c r="AT1018" s="143"/>
      <c r="AU1018" s="171"/>
      <c r="AV1018" s="175"/>
      <c r="AW1018" s="217"/>
      <c r="AX1018" s="216"/>
      <c r="AY1018" s="5"/>
      <c r="AZ1018" s="217"/>
      <c r="BA1018" s="217"/>
      <c r="BB1018" s="119"/>
      <c r="BC1018" s="26"/>
      <c r="BD1018" s="217"/>
      <c r="BE1018" s="209"/>
      <c r="BF1018" s="120"/>
      <c r="BG1018" s="120"/>
      <c r="BH1018" s="209"/>
      <c r="BI1018" s="120"/>
      <c r="BJ1018" s="1"/>
      <c r="BN1018" s="1"/>
      <c r="BQ1018" s="167"/>
      <c r="BX1018" s="167"/>
      <c r="CB1018" s="167"/>
      <c r="CF1018" s="216"/>
      <c r="CI1018" s="167"/>
      <c r="CL1018" s="167"/>
      <c r="CN1018" s="1"/>
      <c r="CO1018" s="253"/>
      <c r="CP1018" s="1"/>
      <c r="CQ1018" s="254"/>
      <c r="CR1018" s="167"/>
    </row>
    <row r="1019" spans="1:99" ht="18" customHeight="1" x14ac:dyDescent="0.55000000000000004">
      <c r="A1019" s="167"/>
      <c r="B1019" s="219"/>
      <c r="C1019" s="142"/>
      <c r="D1019" s="261"/>
      <c r="E1019" s="135"/>
      <c r="F1019" s="135"/>
      <c r="G1019" s="135"/>
      <c r="H1019" s="123"/>
      <c r="I1019" s="135"/>
      <c r="J1019" s="123"/>
      <c r="K1019" s="41"/>
      <c r="L1019" s="134"/>
      <c r="M1019" s="219"/>
      <c r="N1019" s="123"/>
      <c r="O1019" s="123"/>
      <c r="P1019" s="135"/>
      <c r="Q1019" s="135"/>
      <c r="R1019" s="123"/>
      <c r="S1019" s="123"/>
      <c r="T1019" s="135"/>
      <c r="U1019" s="135"/>
      <c r="V1019" s="123"/>
      <c r="W1019" s="41"/>
      <c r="X1019" s="136"/>
      <c r="Y1019" s="4"/>
      <c r="Z1019" s="74"/>
      <c r="AA1019" s="210"/>
      <c r="AB1019" s="210"/>
      <c r="AC1019" s="211"/>
      <c r="AD1019" s="170"/>
      <c r="AE1019" s="222"/>
      <c r="AF1019" s="143"/>
      <c r="AG1019" s="171"/>
      <c r="AH1019" s="143"/>
      <c r="AI1019" s="171"/>
      <c r="AJ1019" s="172"/>
      <c r="AK1019" s="173"/>
      <c r="AL1019" s="143"/>
      <c r="AM1019" s="171"/>
      <c r="AN1019" s="143"/>
      <c r="AO1019" s="171"/>
      <c r="AP1019" s="174"/>
      <c r="AQ1019" s="173"/>
      <c r="AR1019" s="143"/>
      <c r="AS1019" s="171"/>
      <c r="AT1019" s="143"/>
      <c r="AU1019" s="171"/>
      <c r="AV1019" s="175"/>
      <c r="AW1019" s="217"/>
      <c r="AX1019" s="216"/>
      <c r="AY1019" s="5"/>
      <c r="AZ1019" s="217"/>
      <c r="BA1019" s="217"/>
      <c r="BB1019" s="119"/>
      <c r="BC1019" s="26"/>
      <c r="BD1019" s="217"/>
      <c r="BE1019" s="209"/>
      <c r="BF1019" s="120"/>
      <c r="BG1019" s="120"/>
      <c r="BH1019" s="209"/>
      <c r="BI1019" s="120"/>
      <c r="BJ1019" s="1"/>
      <c r="BN1019" s="1"/>
      <c r="BQ1019" s="167"/>
      <c r="BX1019" s="167"/>
      <c r="CB1019" s="167"/>
      <c r="CE1019">
        <f>+AV1019</f>
        <v>0</v>
      </c>
      <c r="CF1019" s="216"/>
      <c r="CI1019" s="167"/>
      <c r="CL1019" s="167"/>
      <c r="CN1019" s="1"/>
      <c r="CO1019" s="253"/>
      <c r="CP1019" s="1"/>
      <c r="CQ1019" s="254"/>
      <c r="CR1019" s="167"/>
    </row>
    <row r="1020" spans="1:99" ht="18" customHeight="1" x14ac:dyDescent="0.55000000000000004">
      <c r="A1020" s="167"/>
      <c r="B1020" s="219"/>
      <c r="C1020" s="142"/>
      <c r="D1020" s="142"/>
      <c r="E1020" s="135"/>
      <c r="F1020" s="135"/>
      <c r="G1020" s="135"/>
      <c r="H1020" s="123"/>
      <c r="I1020" s="135"/>
      <c r="J1020" s="123"/>
      <c r="K1020" s="41"/>
      <c r="L1020" s="134"/>
      <c r="M1020" s="135"/>
      <c r="N1020" s="123"/>
      <c r="O1020" s="123"/>
      <c r="P1020" s="135"/>
      <c r="Q1020" s="135"/>
      <c r="R1020" s="123"/>
      <c r="S1020" s="123"/>
      <c r="T1020" s="135"/>
      <c r="U1020" s="135"/>
      <c r="V1020" s="123"/>
      <c r="W1020" s="41"/>
      <c r="X1020" s="136"/>
      <c r="Y1020" s="4"/>
      <c r="Z1020" s="74"/>
      <c r="AA1020" s="210"/>
      <c r="AB1020" s="210"/>
      <c r="AC1020" s="211"/>
      <c r="AD1020" s="170"/>
      <c r="AE1020" s="222"/>
      <c r="AF1020" s="143"/>
      <c r="AG1020" s="171"/>
      <c r="AH1020" s="143"/>
      <c r="AI1020" s="171"/>
      <c r="AJ1020" s="172"/>
      <c r="AK1020" s="173"/>
      <c r="AL1020" s="143"/>
      <c r="AM1020" s="171"/>
      <c r="AN1020" s="143"/>
      <c r="AO1020" s="171"/>
      <c r="AP1020" s="174"/>
      <c r="AQ1020" s="173"/>
      <c r="AR1020" s="143"/>
      <c r="AS1020" s="171"/>
      <c r="AT1020" s="143"/>
      <c r="AU1020" s="171"/>
      <c r="AV1020" s="175"/>
      <c r="AW1020" s="217"/>
      <c r="AX1020" s="216"/>
      <c r="AY1020" s="5"/>
      <c r="AZ1020" s="217"/>
      <c r="BA1020" s="217"/>
      <c r="BB1020" s="119"/>
      <c r="BC1020" s="26"/>
      <c r="BD1020" s="217"/>
      <c r="BE1020" s="209"/>
      <c r="BF1020" s="120"/>
      <c r="BG1020" s="120"/>
      <c r="BH1020" s="209"/>
      <c r="BI1020" s="120"/>
      <c r="BJ1020" s="1"/>
      <c r="BN1020" s="1"/>
      <c r="BQ1020" s="167"/>
      <c r="BX1020" s="167"/>
      <c r="CB1020" s="167"/>
      <c r="CI1020" s="167"/>
      <c r="CL1020" s="167"/>
      <c r="CN1020" s="1"/>
      <c r="CO1020" s="253"/>
      <c r="CP1020" s="1"/>
      <c r="CQ1020" s="254"/>
      <c r="CR1020" s="167"/>
    </row>
    <row r="1021" spans="1:99" ht="7" customHeight="1" thickBot="1" x14ac:dyDescent="0.6">
      <c r="A1021" s="65"/>
      <c r="B1021" s="134"/>
      <c r="C1021" s="142"/>
      <c r="D1021" s="135"/>
      <c r="E1021" s="135"/>
      <c r="F1021" s="135"/>
      <c r="G1021" s="135"/>
      <c r="H1021" s="123"/>
      <c r="I1021" s="135"/>
      <c r="J1021" s="123"/>
      <c r="K1021" s="136"/>
      <c r="L1021" s="134"/>
      <c r="M1021" s="135"/>
      <c r="N1021" s="123"/>
      <c r="O1021" s="123"/>
      <c r="P1021" s="135"/>
      <c r="Q1021" s="135"/>
      <c r="R1021" s="123"/>
      <c r="S1021" s="123"/>
      <c r="T1021" s="135"/>
      <c r="U1021" s="135"/>
      <c r="V1021" s="123"/>
      <c r="W1021" s="41"/>
      <c r="X1021" s="136"/>
      <c r="Z1021" s="65"/>
      <c r="AA1021" s="63"/>
      <c r="AB1021" s="63"/>
      <c r="AC1021" s="63"/>
      <c r="AD1021" s="170"/>
      <c r="AE1021" s="222"/>
      <c r="AF1021" s="143"/>
      <c r="AG1021" s="171"/>
      <c r="AH1021" s="143"/>
      <c r="AI1021" s="171"/>
      <c r="AJ1021" s="172"/>
      <c r="AK1021" s="173"/>
      <c r="AL1021" s="143"/>
      <c r="AM1021" s="171"/>
      <c r="AN1021" s="143"/>
      <c r="AO1021" s="171"/>
      <c r="AP1021" s="174"/>
      <c r="AQ1021" s="173"/>
      <c r="AR1021" s="143"/>
      <c r="AS1021" s="171"/>
      <c r="AT1021" s="143"/>
      <c r="AU1021" s="171"/>
      <c r="AV1021" s="175"/>
    </row>
    <row r="1022" spans="1:99" x14ac:dyDescent="0.55000000000000004">
      <c r="B1022" s="44"/>
      <c r="C1022" s="44"/>
      <c r="D1022" s="44"/>
      <c r="E1022" s="44"/>
      <c r="F1022" s="44"/>
      <c r="G1022" s="44"/>
      <c r="H1022" s="44"/>
      <c r="I1022" s="44"/>
      <c r="J1022" s="44"/>
      <c r="K1022" s="44"/>
      <c r="L1022" s="44"/>
      <c r="M1022" s="44"/>
      <c r="N1022" s="44"/>
      <c r="O1022" s="44"/>
      <c r="P1022" s="44"/>
      <c r="Q1022" s="44"/>
      <c r="R1022" s="44"/>
      <c r="S1022" s="44"/>
      <c r="T1022" s="44"/>
      <c r="U1022" s="44"/>
      <c r="V1022" s="44"/>
      <c r="W1022" s="44"/>
      <c r="X1022" s="44"/>
      <c r="Y1022" s="44"/>
      <c r="AE1022">
        <f>SUM(AD443:AD448)</f>
        <v>190</v>
      </c>
      <c r="AY1022" s="44" t="s">
        <v>474</v>
      </c>
      <c r="BB1022" s="44" t="s">
        <v>473</v>
      </c>
      <c r="BV1022">
        <f>SUM(BV442:BV1021)</f>
        <v>407259</v>
      </c>
    </row>
    <row r="1023" spans="1:99" x14ac:dyDescent="0.55000000000000004">
      <c r="B1023">
        <f>SUM(B554:B584)</f>
        <v>832</v>
      </c>
      <c r="AA1023" s="263">
        <f>+AA881-AA880</f>
        <v>82409</v>
      </c>
      <c r="AE1023">
        <f>SUM(AD797:AD1020)</f>
        <v>338288</v>
      </c>
      <c r="AI1023" s="236">
        <f>SUM(AI189:AI558)</f>
        <v>205</v>
      </c>
      <c r="AJ1023">
        <f>SUM(AI797:AI1020)</f>
        <v>9458</v>
      </c>
      <c r="AK1023">
        <f>SUM(AK907:AK1019)</f>
        <v>710</v>
      </c>
      <c r="AT1023" s="44">
        <f>SUM(AU908:AU1019)</f>
        <v>6168</v>
      </c>
      <c r="AU1023">
        <f>SUM(AU889:AU918)</f>
        <v>4396</v>
      </c>
      <c r="AV1023">
        <f>SUM(AU854:AU1020)</f>
        <v>10533</v>
      </c>
      <c r="AY1023" s="44">
        <f>SUM(AY359:AY413)</f>
        <v>69</v>
      </c>
      <c r="BB1023" s="44">
        <f>SUM(BB374:BB413)</f>
        <v>941</v>
      </c>
    </row>
    <row r="1024" spans="1:99" x14ac:dyDescent="0.55000000000000004">
      <c r="L1024">
        <f>SUM(L97:L1023)</f>
        <v>781399</v>
      </c>
      <c r="P1024">
        <f>SUM(P97:P1023)</f>
        <v>35596</v>
      </c>
      <c r="AD1024">
        <f>SUM(AD188:AD194)</f>
        <v>82</v>
      </c>
      <c r="AJ1024">
        <f>SUM(AI797:AI827)</f>
        <v>7081</v>
      </c>
      <c r="AV1024">
        <f>SUM(AU797:AU827)</f>
        <v>0</v>
      </c>
      <c r="AY1024" s="44" t="s">
        <v>685</v>
      </c>
    </row>
    <row r="1025" spans="1:51" ht="15" customHeight="1" x14ac:dyDescent="0.55000000000000004">
      <c r="A1025" s="119"/>
      <c r="D1025">
        <f>SUM(B229:B259)</f>
        <v>435</v>
      </c>
      <c r="Z1025" s="119"/>
      <c r="AA1025" s="119"/>
      <c r="AB1025" s="119"/>
      <c r="AC1025" s="119"/>
      <c r="AJ1025">
        <f>SUM(AI828:AI857)</f>
        <v>1483</v>
      </c>
      <c r="AV1025">
        <f>SUM(AU828:AU857)</f>
        <v>12</v>
      </c>
      <c r="AY1025" s="44">
        <f>SUM(AY581:AY1021)</f>
        <v>2287</v>
      </c>
    </row>
    <row r="1026" spans="1:51" x14ac:dyDescent="0.55000000000000004">
      <c r="AB1026" s="44" t="s">
        <v>827</v>
      </c>
      <c r="AD1026" s="44">
        <f>SUM(AD810:AD816)</f>
        <v>17671</v>
      </c>
      <c r="AH1026" s="4">
        <f>SUM(AD797:AD827)</f>
        <v>206192</v>
      </c>
      <c r="AI1026" s="5" t="s">
        <v>949</v>
      </c>
      <c r="AJ1026" s="4">
        <f>SUM(AI797:AI827)</f>
        <v>7081</v>
      </c>
      <c r="AN1026" s="227">
        <f>SUM(AK797:AK827)</f>
        <v>1</v>
      </c>
      <c r="AO1026" s="231" t="s">
        <v>949</v>
      </c>
      <c r="AP1026" s="227">
        <f>SUM(AO797:AO827)</f>
        <v>0</v>
      </c>
      <c r="AT1026" s="26">
        <f>SUM(AQ797:AQ827)</f>
        <v>2905</v>
      </c>
      <c r="AU1026" s="218" t="s">
        <v>949</v>
      </c>
      <c r="AV1026" s="26">
        <f>SUM(AU797:AU827)</f>
        <v>0</v>
      </c>
    </row>
    <row r="1027" spans="1:51" x14ac:dyDescent="0.55000000000000004">
      <c r="AH1027" s="4">
        <f>SUM(AD828:AD857)</f>
        <v>44357</v>
      </c>
      <c r="AI1027" s="5" t="s">
        <v>948</v>
      </c>
      <c r="AJ1027" s="4">
        <f>SUM(AI828:AI857)</f>
        <v>1483</v>
      </c>
      <c r="AN1027" s="227">
        <f>SUM(AK828:AK857)</f>
        <v>0</v>
      </c>
      <c r="AO1027" s="231" t="s">
        <v>948</v>
      </c>
      <c r="AP1027" s="227">
        <f>SUM(AO828:AO857)</f>
        <v>0</v>
      </c>
      <c r="AT1027" s="26">
        <f>SUM(AQ828:AQ857)</f>
        <v>92489</v>
      </c>
      <c r="AU1027" s="218" t="s">
        <v>948</v>
      </c>
      <c r="AV1027" s="26">
        <f>SUM(AU828:AU857)</f>
        <v>12</v>
      </c>
    </row>
    <row r="1028" spans="1:51" x14ac:dyDescent="0.55000000000000004">
      <c r="AH1028" s="4">
        <f>SUM(AD858:AD888)</f>
        <v>1728</v>
      </c>
      <c r="AI1028" s="5" t="s">
        <v>914</v>
      </c>
      <c r="AJ1028" s="4">
        <f>SUM(AI858:AI888)</f>
        <v>70</v>
      </c>
      <c r="AN1028" s="227">
        <f>SUM(AK858:AK888)</f>
        <v>1</v>
      </c>
      <c r="AO1028" s="231" t="s">
        <v>914</v>
      </c>
      <c r="AP1028" s="227">
        <f>SUM(AO858:AO888)</f>
        <v>0</v>
      </c>
      <c r="AT1028" s="26">
        <f>SUM(AQ858:AQ888)</f>
        <v>1917100</v>
      </c>
      <c r="AU1028" s="218" t="s">
        <v>914</v>
      </c>
      <c r="AV1028" s="26">
        <f>SUM(AU858:AU888)</f>
        <v>1390</v>
      </c>
    </row>
    <row r="1029" spans="1:51" x14ac:dyDescent="0.55000000000000004">
      <c r="AH1029" s="4">
        <f>SUM(AD889:AD918)</f>
        <v>5667</v>
      </c>
      <c r="AI1029" s="5" t="s">
        <v>947</v>
      </c>
      <c r="AJ1029" s="4">
        <f>SUM(AI889:AI918)</f>
        <v>23</v>
      </c>
      <c r="AN1029" s="227">
        <f>SUM(AK889:AK918)</f>
        <v>181</v>
      </c>
      <c r="AO1029" s="231" t="s">
        <v>947</v>
      </c>
      <c r="AP1029" s="227">
        <f>SUM(AO889:AO918)</f>
        <v>0</v>
      </c>
      <c r="AT1029" s="26">
        <f>SUM(AQ889:AQ918)</f>
        <v>1734300</v>
      </c>
      <c r="AU1029" s="218" t="s">
        <v>947</v>
      </c>
      <c r="AV1029" s="26">
        <f>SUM(AU889:AU918)</f>
        <v>4396</v>
      </c>
    </row>
    <row r="1030" spans="1:51" x14ac:dyDescent="0.55000000000000004">
      <c r="AH1030" s="4">
        <f>SUM(AD919:AD949)</f>
        <v>17832</v>
      </c>
      <c r="AI1030" s="5" t="s">
        <v>966</v>
      </c>
      <c r="AJ1030" s="4">
        <f>SUM(AI919:AI949)</f>
        <v>102</v>
      </c>
      <c r="AN1030" s="227">
        <f>SUM(AK919:AK949)</f>
        <v>527</v>
      </c>
      <c r="AO1030" s="231" t="s">
        <v>966</v>
      </c>
      <c r="AP1030" s="227">
        <f>SUM(AO919:AO949)</f>
        <v>6</v>
      </c>
      <c r="AT1030" s="26">
        <f>SUM(AQ919:AQ949)</f>
        <v>820902</v>
      </c>
      <c r="AU1030" s="218" t="s">
        <v>966</v>
      </c>
      <c r="AV1030" s="26">
        <f>SUM(AU919:AU949)</f>
        <v>2276</v>
      </c>
    </row>
    <row r="1031" spans="1:51" x14ac:dyDescent="0.55000000000000004">
      <c r="AH1031" s="4">
        <f>SUM(AD950:AD980)</f>
        <v>29892</v>
      </c>
      <c r="AI1031" s="5" t="s">
        <v>978</v>
      </c>
      <c r="AJ1031" s="4">
        <f>SUM(AI950:AI980)</f>
        <v>187</v>
      </c>
      <c r="AN1031" s="227">
        <f>SUM(AK950:AK980)</f>
        <v>2</v>
      </c>
      <c r="AO1031" s="231" t="s">
        <v>978</v>
      </c>
      <c r="AP1031" s="227">
        <f>SUM(AO950:AO980)</f>
        <v>0</v>
      </c>
      <c r="AT1031" s="26">
        <f>SUM(AQ950:AQ980)</f>
        <v>719844</v>
      </c>
      <c r="AU1031" s="218" t="s">
        <v>978</v>
      </c>
      <c r="AV1031" s="26">
        <f>SUM(AU950:AU980)</f>
        <v>987</v>
      </c>
    </row>
    <row r="1032" spans="1:51" x14ac:dyDescent="0.55000000000000004">
      <c r="AH1032" s="4">
        <f>SUM(AD981:AD1010)</f>
        <v>28866</v>
      </c>
      <c r="AI1032" s="5" t="s">
        <v>979</v>
      </c>
      <c r="AJ1032" s="4">
        <f>SUM(AI981:AI1010)</f>
        <v>471</v>
      </c>
      <c r="AN1032" s="227">
        <f>SUM(AK981:AK1010)</f>
        <v>0</v>
      </c>
      <c r="AO1032" s="231" t="s">
        <v>979</v>
      </c>
      <c r="AP1032" s="227">
        <f>SUM(AO981:AO1010)</f>
        <v>0</v>
      </c>
      <c r="AT1032" s="26">
        <f>SUM(AQ981:AQ1010)</f>
        <v>1153371</v>
      </c>
      <c r="AU1032" s="218" t="s">
        <v>979</v>
      </c>
      <c r="AV1032"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92"/>
  <sheetViews>
    <sheetView zoomScale="115" zoomScaleNormal="115" workbookViewId="0">
      <pane xSplit="3" ySplit="1" topLeftCell="D770" activePane="bottomRight" state="frozen"/>
      <selection pane="topRight" activeCell="C1" sqref="C1"/>
      <selection pane="bottomLeft" activeCell="A2" sqref="A2"/>
      <selection pane="bottomRight" activeCell="D780" sqref="D78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8"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8"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8"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8" s="100" customFormat="1" ht="17.5" customHeight="1" x14ac:dyDescent="0.55000000000000004">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8" s="100" customFormat="1" ht="17.5" customHeight="1" x14ac:dyDescent="0.55000000000000004">
      <c r="B773" s="265">
        <f t="shared" ref="B773" si="616">SUM(D773:AG773)-J773</f>
        <v>66</v>
      </c>
      <c r="C773" s="114">
        <v>44834</v>
      </c>
      <c r="D773" s="100">
        <v>21</v>
      </c>
      <c r="E773" s="100">
        <v>11</v>
      </c>
      <c r="F773" s="100">
        <v>6</v>
      </c>
      <c r="I773" s="100">
        <v>9</v>
      </c>
      <c r="J773" s="265">
        <f t="shared" ref="J773" si="617">SUM(K773:AF773)</f>
        <v>19</v>
      </c>
      <c r="K773" s="100">
        <v>5</v>
      </c>
      <c r="S773" s="100">
        <v>1</v>
      </c>
      <c r="V773" s="100">
        <v>7</v>
      </c>
      <c r="Z773" s="100">
        <v>2</v>
      </c>
      <c r="AB773" s="100">
        <v>2</v>
      </c>
      <c r="AD773" s="100">
        <v>1</v>
      </c>
      <c r="AF773" s="100">
        <v>1</v>
      </c>
      <c r="AG773" s="266"/>
      <c r="AH773" s="114">
        <f t="shared" ref="AH773" si="618">+C773</f>
        <v>44834</v>
      </c>
      <c r="AI773" s="267">
        <f t="shared" ref="AI773" si="619">+AL773-AJ773-AK773</f>
        <v>45</v>
      </c>
      <c r="AJ773" s="267">
        <f t="shared" ref="AJ773" si="620">+H773</f>
        <v>0</v>
      </c>
      <c r="AK773" s="100">
        <f t="shared" ref="AK773" si="621">+D773</f>
        <v>21</v>
      </c>
      <c r="AL773" s="267">
        <f t="shared" ref="AL773" si="622">+B773</f>
        <v>66</v>
      </c>
    </row>
    <row r="774" spans="2:38" s="100" customFormat="1" ht="17.5" customHeight="1" x14ac:dyDescent="0.55000000000000004">
      <c r="B774" s="265">
        <f t="shared" ref="B774" si="623">SUM(D774:AG774)-J774</f>
        <v>63</v>
      </c>
      <c r="C774" s="114">
        <v>44835</v>
      </c>
      <c r="D774" s="100">
        <v>4</v>
      </c>
      <c r="E774" s="100">
        <v>29</v>
      </c>
      <c r="F774" s="100">
        <v>6</v>
      </c>
      <c r="I774" s="100">
        <v>13</v>
      </c>
      <c r="J774" s="265">
        <f t="shared" ref="J774" si="624">SUM(K774:AF774)</f>
        <v>11</v>
      </c>
      <c r="K774" s="100">
        <v>5</v>
      </c>
      <c r="V774" s="100">
        <v>3</v>
      </c>
      <c r="Y774" s="100">
        <v>1</v>
      </c>
      <c r="Z774" s="100">
        <v>1</v>
      </c>
      <c r="AF774" s="100">
        <v>1</v>
      </c>
      <c r="AG774" s="266"/>
      <c r="AH774" s="114">
        <f t="shared" ref="AH774" si="625">+C774</f>
        <v>44835</v>
      </c>
      <c r="AI774" s="267">
        <f t="shared" ref="AI774" si="626">+AL774-AJ774-AK774</f>
        <v>59</v>
      </c>
      <c r="AJ774" s="267">
        <f t="shared" ref="AJ774" si="627">+H774</f>
        <v>0</v>
      </c>
      <c r="AK774" s="100">
        <f t="shared" ref="AK774" si="628">+D774</f>
        <v>4</v>
      </c>
      <c r="AL774" s="267">
        <f t="shared" ref="AL774" si="629">+B774</f>
        <v>63</v>
      </c>
    </row>
    <row r="775" spans="2:38" s="100" customFormat="1" ht="17.5" customHeight="1" x14ac:dyDescent="0.55000000000000004">
      <c r="B775" s="265">
        <f t="shared" ref="B775" si="630">SUM(D775:AG775)-J775</f>
        <v>51</v>
      </c>
      <c r="C775" s="114">
        <v>44836</v>
      </c>
      <c r="D775" s="100">
        <v>3</v>
      </c>
      <c r="E775" s="100">
        <v>11</v>
      </c>
      <c r="F775" s="100">
        <v>9</v>
      </c>
      <c r="I775" s="100">
        <v>9</v>
      </c>
      <c r="J775" s="265">
        <f t="shared" ref="J775" si="631">SUM(K775:AF775)</f>
        <v>19</v>
      </c>
      <c r="K775" s="100">
        <v>4</v>
      </c>
      <c r="M775" s="100">
        <v>3</v>
      </c>
      <c r="V775" s="100">
        <v>4</v>
      </c>
      <c r="Z775" s="100">
        <v>7</v>
      </c>
      <c r="AF775" s="100">
        <v>1</v>
      </c>
      <c r="AG775" s="266"/>
      <c r="AH775" s="114">
        <f t="shared" ref="AH775" si="632">+C775</f>
        <v>44836</v>
      </c>
      <c r="AI775" s="267">
        <f t="shared" ref="AI775" si="633">+AL775-AJ775-AK775</f>
        <v>48</v>
      </c>
      <c r="AJ775" s="267">
        <f t="shared" ref="AJ775" si="634">+H775</f>
        <v>0</v>
      </c>
      <c r="AK775" s="100">
        <f t="shared" ref="AK775" si="635">+D775</f>
        <v>3</v>
      </c>
      <c r="AL775" s="267">
        <f t="shared" ref="AL775" si="636">+B775</f>
        <v>51</v>
      </c>
    </row>
    <row r="776" spans="2:38" s="100" customFormat="1" ht="17.5" customHeight="1" x14ac:dyDescent="0.55000000000000004">
      <c r="B776" s="265">
        <f t="shared" ref="B776" si="637">SUM(D776:AG776)-J776</f>
        <v>57</v>
      </c>
      <c r="C776" s="114">
        <v>44837</v>
      </c>
      <c r="E776" s="100">
        <v>19</v>
      </c>
      <c r="F776" s="100">
        <v>5</v>
      </c>
      <c r="I776" s="100">
        <v>11</v>
      </c>
      <c r="J776" s="265">
        <f t="shared" ref="J776" si="638">SUM(K776:AF776)</f>
        <v>22</v>
      </c>
      <c r="K776" s="100">
        <v>9</v>
      </c>
      <c r="V776" s="100">
        <v>5</v>
      </c>
      <c r="Z776" s="100">
        <v>1</v>
      </c>
      <c r="AB776" s="100">
        <v>3</v>
      </c>
      <c r="AD776" s="100">
        <v>4</v>
      </c>
      <c r="AG776" s="266"/>
      <c r="AH776" s="114">
        <f t="shared" ref="AH776" si="639">+C776</f>
        <v>44837</v>
      </c>
      <c r="AI776" s="267">
        <f t="shared" ref="AI776" si="640">+AL776-AJ776-AK776</f>
        <v>57</v>
      </c>
      <c r="AJ776" s="267">
        <f t="shared" ref="AJ776" si="641">+H776</f>
        <v>0</v>
      </c>
      <c r="AK776" s="100">
        <f t="shared" ref="AK776" si="642">+D776</f>
        <v>0</v>
      </c>
      <c r="AL776" s="267">
        <f t="shared" ref="AL776" si="643">+B776</f>
        <v>57</v>
      </c>
    </row>
    <row r="777" spans="2:38" s="100" customFormat="1" ht="17.5" customHeight="1" x14ac:dyDescent="0.55000000000000004">
      <c r="B777" s="265">
        <f t="shared" ref="B777" si="644">SUM(D777:AG777)-J777</f>
        <v>50</v>
      </c>
      <c r="C777" s="114">
        <v>44838</v>
      </c>
      <c r="D777" s="100">
        <v>2</v>
      </c>
      <c r="E777" s="100">
        <v>18</v>
      </c>
      <c r="F777" s="100">
        <v>2</v>
      </c>
      <c r="I777" s="100">
        <v>9</v>
      </c>
      <c r="J777" s="265">
        <f t="shared" ref="J777" si="645">SUM(K777:AF777)</f>
        <v>19</v>
      </c>
      <c r="K777" s="100">
        <v>5</v>
      </c>
      <c r="M777" s="100">
        <v>3</v>
      </c>
      <c r="V777" s="100">
        <v>2</v>
      </c>
      <c r="Z777" s="100">
        <v>1</v>
      </c>
      <c r="AB777" s="100">
        <v>7</v>
      </c>
      <c r="AD777" s="100">
        <v>1</v>
      </c>
      <c r="AG777" s="266"/>
      <c r="AH777" s="114">
        <f t="shared" ref="AH777" si="646">+C777</f>
        <v>44838</v>
      </c>
      <c r="AI777" s="267">
        <f t="shared" ref="AI777" si="647">+AL777-AJ777-AK777</f>
        <v>48</v>
      </c>
      <c r="AJ777" s="267">
        <f t="shared" ref="AJ777" si="648">+H777</f>
        <v>0</v>
      </c>
      <c r="AK777" s="100">
        <f t="shared" ref="AK777" si="649">+D777</f>
        <v>2</v>
      </c>
      <c r="AL777" s="267">
        <f t="shared" ref="AL777" si="650">+B777</f>
        <v>50</v>
      </c>
    </row>
    <row r="778" spans="2:38" s="100" customFormat="1" ht="17.5" customHeight="1" x14ac:dyDescent="0.55000000000000004">
      <c r="B778" s="265">
        <f t="shared" ref="B778" si="651">SUM(D778:AG778)-J778</f>
        <v>46</v>
      </c>
      <c r="C778" s="114">
        <v>44839</v>
      </c>
      <c r="D778" s="100">
        <v>3</v>
      </c>
      <c r="E778" s="100">
        <v>19</v>
      </c>
      <c r="F778" s="100">
        <v>2</v>
      </c>
      <c r="G778" s="100">
        <v>1</v>
      </c>
      <c r="H778" s="100">
        <v>1</v>
      </c>
      <c r="I778" s="100">
        <v>9</v>
      </c>
      <c r="J778" s="265">
        <f t="shared" ref="J778" si="652">SUM(K778:AF778)</f>
        <v>11</v>
      </c>
      <c r="K778" s="100">
        <v>8</v>
      </c>
      <c r="AB778" s="100">
        <v>1</v>
      </c>
      <c r="AD778" s="100">
        <v>2</v>
      </c>
      <c r="AG778" s="266"/>
      <c r="AH778" s="114">
        <f t="shared" ref="AH778" si="653">+C778</f>
        <v>44839</v>
      </c>
      <c r="AI778" s="267">
        <f t="shared" ref="AI778" si="654">+AL778-AJ778-AK778</f>
        <v>42</v>
      </c>
      <c r="AJ778" s="267">
        <f t="shared" ref="AJ778" si="655">+H778</f>
        <v>1</v>
      </c>
      <c r="AK778" s="100">
        <f t="shared" ref="AK778" si="656">+D778</f>
        <v>3</v>
      </c>
      <c r="AL778" s="267">
        <f t="shared" ref="AL778" si="657">+B778</f>
        <v>46</v>
      </c>
    </row>
    <row r="779" spans="2:38" s="100" customFormat="1" ht="17.5" customHeight="1" x14ac:dyDescent="0.55000000000000004">
      <c r="B779" s="265">
        <f t="shared" ref="B779" si="658">SUM(D779:AG779)-J779</f>
        <v>72</v>
      </c>
      <c r="C779" s="114">
        <v>44840</v>
      </c>
      <c r="D779" s="100">
        <v>1</v>
      </c>
      <c r="E779" s="100">
        <v>27</v>
      </c>
      <c r="F779" s="100">
        <v>5</v>
      </c>
      <c r="H779" s="100">
        <v>7</v>
      </c>
      <c r="I779" s="100">
        <v>17</v>
      </c>
      <c r="J779" s="265">
        <f t="shared" ref="J779" si="659">SUM(K779:AF779)</f>
        <v>15</v>
      </c>
      <c r="K779" s="100">
        <v>5</v>
      </c>
      <c r="M779" s="100">
        <v>3</v>
      </c>
      <c r="R779" s="100">
        <v>1</v>
      </c>
      <c r="V779" s="100">
        <v>1</v>
      </c>
      <c r="Z779" s="100">
        <v>2</v>
      </c>
      <c r="AB779" s="100">
        <v>1</v>
      </c>
      <c r="AD779" s="100">
        <v>2</v>
      </c>
      <c r="AG779" s="266"/>
      <c r="AH779" s="114">
        <f t="shared" ref="AH779" si="660">+C779</f>
        <v>44840</v>
      </c>
      <c r="AI779" s="267">
        <f t="shared" ref="AI779" si="661">+AL779-AJ779-AK779</f>
        <v>64</v>
      </c>
      <c r="AJ779" s="267">
        <f t="shared" ref="AJ779" si="662">+H779</f>
        <v>7</v>
      </c>
      <c r="AK779" s="100">
        <f t="shared" ref="AK779" si="663">+D779</f>
        <v>1</v>
      </c>
      <c r="AL779" s="267">
        <f t="shared" ref="AL779" si="664">+B779</f>
        <v>72</v>
      </c>
    </row>
    <row r="780" spans="2:38" s="100" customFormat="1" ht="17.5" customHeight="1" x14ac:dyDescent="0.55000000000000004">
      <c r="B780" s="265">
        <f t="shared" ref="B780" si="665">SUM(D780:AG780)-J780</f>
        <v>54</v>
      </c>
      <c r="C780" s="114">
        <v>44841</v>
      </c>
      <c r="D780" s="100">
        <v>1</v>
      </c>
      <c r="E780" s="100">
        <v>10</v>
      </c>
      <c r="F780" s="100">
        <v>7</v>
      </c>
      <c r="H780" s="100">
        <v>1</v>
      </c>
      <c r="I780" s="100">
        <v>12</v>
      </c>
      <c r="J780" s="265">
        <f t="shared" ref="J780" si="666">SUM(K780:AF780)</f>
        <v>23</v>
      </c>
      <c r="K780" s="100">
        <v>7</v>
      </c>
      <c r="O780" s="100">
        <v>1</v>
      </c>
      <c r="V780" s="100">
        <v>3</v>
      </c>
      <c r="Y780" s="100">
        <v>4</v>
      </c>
      <c r="Z780" s="100">
        <v>5</v>
      </c>
      <c r="AB780" s="100">
        <v>1</v>
      </c>
      <c r="AD780" s="100">
        <v>2</v>
      </c>
      <c r="AG780" s="266"/>
      <c r="AH780" s="114">
        <f t="shared" ref="AH780" si="667">+C780</f>
        <v>44841</v>
      </c>
      <c r="AI780" s="267">
        <f t="shared" ref="AI780" si="668">+AL780-AJ780-AK780</f>
        <v>52</v>
      </c>
      <c r="AJ780" s="267">
        <f t="shared" ref="AJ780" si="669">+H780</f>
        <v>1</v>
      </c>
      <c r="AK780" s="100">
        <f t="shared" ref="AK780" si="670">+D780</f>
        <v>1</v>
      </c>
      <c r="AL780" s="267">
        <f t="shared" ref="AL780" si="671">+B780</f>
        <v>54</v>
      </c>
    </row>
    <row r="781" spans="2:38" s="100" customFormat="1" ht="17.5" customHeight="1" x14ac:dyDescent="0.55000000000000004">
      <c r="B781" s="265"/>
      <c r="C781" s="114"/>
      <c r="J781" s="265"/>
      <c r="AG781" s="266"/>
      <c r="AH781" s="114"/>
      <c r="AI781" s="267"/>
      <c r="AJ781" s="267"/>
      <c r="AL781" s="267"/>
    </row>
    <row r="782" spans="2:38" s="100" customFormat="1" ht="17.5" customHeight="1" x14ac:dyDescent="0.55000000000000004">
      <c r="B782" s="265"/>
      <c r="C782" s="114"/>
      <c r="J782" s="265"/>
      <c r="AG782" s="266"/>
      <c r="AH782" s="114"/>
      <c r="AI782" s="267"/>
      <c r="AJ782" s="267"/>
      <c r="AL782" s="267"/>
    </row>
    <row r="783" spans="2:38" ht="17.5" customHeight="1" x14ac:dyDescent="0.55000000000000004">
      <c r="B783" s="242"/>
      <c r="C783" s="1"/>
      <c r="E783" s="258"/>
      <c r="J783" s="242"/>
      <c r="AH783" s="1"/>
      <c r="AI783" s="243"/>
      <c r="AJ783" s="243"/>
    </row>
    <row r="784" spans="2:38" x14ac:dyDescent="0.55000000000000004">
      <c r="B784" s="219"/>
      <c r="C784" s="1"/>
      <c r="AH784" s="249">
        <v>1</v>
      </c>
    </row>
    <row r="785" spans="2:39" s="241" customFormat="1" ht="5" customHeight="1" x14ac:dyDescent="0.55000000000000004">
      <c r="B785" s="240"/>
      <c r="C785" s="239"/>
      <c r="AG785" s="4"/>
    </row>
    <row r="786" spans="2:39" ht="5.5" customHeight="1" x14ac:dyDescent="0.55000000000000004">
      <c r="B786" s="4"/>
      <c r="C786" s="1"/>
    </row>
    <row r="787" spans="2:39" x14ac:dyDescent="0.55000000000000004">
      <c r="B787">
        <f>SUM(B2:B786)</f>
        <v>22193</v>
      </c>
      <c r="C787" s="1" t="s">
        <v>348</v>
      </c>
      <c r="D787" s="26">
        <f t="shared" ref="D787:J787" si="672">SUM(D2:D786)</f>
        <v>4985</v>
      </c>
      <c r="E787" s="26">
        <f t="shared" si="672"/>
        <v>5145</v>
      </c>
      <c r="F787" s="26">
        <f t="shared" si="672"/>
        <v>1636</v>
      </c>
      <c r="G787">
        <f t="shared" si="672"/>
        <v>1028</v>
      </c>
      <c r="H787">
        <f t="shared" si="672"/>
        <v>1688</v>
      </c>
      <c r="I787" s="26">
        <f t="shared" si="672"/>
        <v>2169</v>
      </c>
      <c r="J787" s="26">
        <f t="shared" si="672"/>
        <v>5542</v>
      </c>
      <c r="K787">
        <f t="shared" ref="K787:AF787" si="673">SUM(K2:K786)</f>
        <v>1020</v>
      </c>
      <c r="L787">
        <f t="shared" si="673"/>
        <v>16</v>
      </c>
      <c r="M787">
        <f t="shared" si="673"/>
        <v>125</v>
      </c>
      <c r="N787">
        <f t="shared" si="673"/>
        <v>109</v>
      </c>
      <c r="O787" s="26">
        <f t="shared" si="673"/>
        <v>491</v>
      </c>
      <c r="P787">
        <f t="shared" si="673"/>
        <v>22</v>
      </c>
      <c r="Q787">
        <f t="shared" si="673"/>
        <v>26</v>
      </c>
      <c r="R787">
        <f t="shared" si="673"/>
        <v>223</v>
      </c>
      <c r="S787">
        <f t="shared" si="673"/>
        <v>147</v>
      </c>
      <c r="T787">
        <f t="shared" si="673"/>
        <v>132</v>
      </c>
      <c r="U787">
        <f t="shared" si="673"/>
        <v>152</v>
      </c>
      <c r="V787">
        <f t="shared" si="673"/>
        <v>330</v>
      </c>
      <c r="W787">
        <f t="shared" si="673"/>
        <v>35</v>
      </c>
      <c r="X787">
        <f t="shared" si="673"/>
        <v>75</v>
      </c>
      <c r="Y787">
        <f t="shared" si="673"/>
        <v>267</v>
      </c>
      <c r="Z787">
        <f t="shared" si="673"/>
        <v>291</v>
      </c>
      <c r="AA787">
        <f t="shared" si="673"/>
        <v>1</v>
      </c>
      <c r="AB787">
        <f t="shared" si="673"/>
        <v>553</v>
      </c>
      <c r="AC787">
        <f t="shared" si="673"/>
        <v>76</v>
      </c>
      <c r="AD787">
        <f t="shared" si="673"/>
        <v>813</v>
      </c>
      <c r="AF787">
        <f t="shared" si="673"/>
        <v>632</v>
      </c>
      <c r="AM787" s="243"/>
    </row>
    <row r="788" spans="2:39" x14ac:dyDescent="0.55000000000000004">
      <c r="C788" s="1"/>
    </row>
    <row r="789" spans="2:39" ht="5" customHeight="1" x14ac:dyDescent="0.55000000000000004">
      <c r="C789" s="1"/>
    </row>
    <row r="792" spans="2:39" x14ac:dyDescent="0.55000000000000004">
      <c r="B792" s="219"/>
      <c r="K79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P133" sqref="P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26"/>
  <sheetViews>
    <sheetView topLeftCell="A2" workbookViewId="0">
      <pane xSplit="2" ySplit="2" topLeftCell="C817" activePane="bottomRight" state="frozen"/>
      <selection activeCell="O24" sqref="O24"/>
      <selection pane="topRight" activeCell="O24" sqref="O24"/>
      <selection pane="bottomLeft" activeCell="O24" sqref="O24"/>
      <selection pane="bottomRight" activeCell="O822" sqref="O82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21" si="1145">+A804+1</f>
        <v>807</v>
      </c>
      <c r="B805" s="228"/>
      <c r="C805" s="44"/>
      <c r="D805" t="s">
        <v>333</v>
      </c>
      <c r="E805">
        <v>24</v>
      </c>
      <c r="F805">
        <f t="shared" ref="F805:F821"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6" customHeight="1" x14ac:dyDescent="0.55000000000000004">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6" customHeight="1" x14ac:dyDescent="0.55000000000000004">
      <c r="A814">
        <f t="shared" si="1145"/>
        <v>816</v>
      </c>
      <c r="B814" s="228"/>
      <c r="C814" s="44"/>
      <c r="D814" t="s">
        <v>342</v>
      </c>
      <c r="E814">
        <v>24</v>
      </c>
      <c r="F814">
        <f t="shared" si="1146"/>
        <v>721</v>
      </c>
      <c r="G814" s="1">
        <v>44834</v>
      </c>
      <c r="H814" s="272">
        <v>0</v>
      </c>
      <c r="I814" s="227">
        <f t="shared" ref="I814" si="1260">+I812+H814</f>
        <v>1165</v>
      </c>
      <c r="J814" s="119"/>
      <c r="K814" s="232">
        <f t="shared" ref="K814" si="1261">+K812+J814</f>
        <v>977</v>
      </c>
      <c r="L814" s="232">
        <f t="shared" ref="L814" si="1262">+L812+J814</f>
        <v>78</v>
      </c>
      <c r="M814" s="4"/>
      <c r="N814" s="232">
        <f t="shared" ref="N814" si="1263">+N812+M814</f>
        <v>3</v>
      </c>
      <c r="O814" s="273">
        <v>30</v>
      </c>
      <c r="P814" s="119"/>
      <c r="Q814" s="5"/>
      <c r="R814" s="248">
        <f t="shared" ref="R814" si="1264">+R812+Q814</f>
        <v>352</v>
      </c>
      <c r="S814" s="218">
        <f t="shared" ref="S814" si="1265">+S812+Q814</f>
        <v>591</v>
      </c>
      <c r="T814" s="233">
        <f t="shared" ref="T814" si="1266">+T812+O814-P814-Q814</f>
        <v>2064</v>
      </c>
      <c r="U814" s="250">
        <f t="shared" ref="U814" si="1267">+G814</f>
        <v>44834</v>
      </c>
      <c r="V814" s="4">
        <f t="shared" ref="V814" si="1268">+H814</f>
        <v>0</v>
      </c>
      <c r="W814" s="26">
        <f t="shared" ref="W814" si="1269">+I814</f>
        <v>1165</v>
      </c>
      <c r="X814" s="233">
        <f t="shared" ref="X814" si="1270">+X812+V814-J814</f>
        <v>184</v>
      </c>
      <c r="Y814" s="4">
        <f t="shared" ref="Y814" si="1271">+O814</f>
        <v>30</v>
      </c>
      <c r="Z814" s="230">
        <f t="shared" ref="Z814" si="1272">+Z812+Y814-P814-Q814</f>
        <v>2064</v>
      </c>
    </row>
    <row r="815" spans="1:26" ht="26" customHeight="1" x14ac:dyDescent="0.55000000000000004">
      <c r="A815">
        <f t="shared" si="1145"/>
        <v>817</v>
      </c>
      <c r="B815" s="228"/>
      <c r="C815" s="44"/>
      <c r="D815" t="s">
        <v>343</v>
      </c>
      <c r="E815">
        <v>24</v>
      </c>
      <c r="F815">
        <f t="shared" si="1146"/>
        <v>721</v>
      </c>
      <c r="G815" s="1">
        <v>44835</v>
      </c>
      <c r="H815" s="272">
        <v>0</v>
      </c>
      <c r="I815" s="227">
        <f t="shared" ref="I815" si="1273">+I813+H815</f>
        <v>1164</v>
      </c>
      <c r="J815" s="119"/>
      <c r="K815" s="232">
        <f t="shared" ref="K815" si="1274">+K813+J815</f>
        <v>977</v>
      </c>
      <c r="L815" s="232">
        <f t="shared" ref="L815" si="1275">+L813+J815</f>
        <v>78</v>
      </c>
      <c r="M815" s="4"/>
      <c r="N815" s="232">
        <f t="shared" ref="N815" si="1276">+N813+M815</f>
        <v>3</v>
      </c>
      <c r="O815" s="273">
        <v>30</v>
      </c>
      <c r="P815" s="119"/>
      <c r="Q815" s="5"/>
      <c r="R815" s="248">
        <f t="shared" ref="R815" si="1277">+R813+Q815</f>
        <v>352</v>
      </c>
      <c r="S815" s="218">
        <f t="shared" ref="S815" si="1278">+S813+Q815</f>
        <v>591</v>
      </c>
      <c r="T815" s="233">
        <f t="shared" ref="T815" si="1279">+T813+O815-P815-Q815</f>
        <v>2082</v>
      </c>
      <c r="U815" s="250">
        <f t="shared" ref="U815" si="1280">+G815</f>
        <v>44835</v>
      </c>
      <c r="V815" s="4">
        <f t="shared" ref="V815" si="1281">+H815</f>
        <v>0</v>
      </c>
      <c r="W815" s="26">
        <f t="shared" ref="W815" si="1282">+I815</f>
        <v>1164</v>
      </c>
      <c r="X815" s="233">
        <f t="shared" ref="X815" si="1283">+X813+V815-J815</f>
        <v>183</v>
      </c>
      <c r="Y815" s="4">
        <f t="shared" ref="Y815" si="1284">+O815</f>
        <v>30</v>
      </c>
      <c r="Z815" s="230">
        <f t="shared" ref="Z815" si="1285">+Z813+Y815-P815-Q815</f>
        <v>2082</v>
      </c>
    </row>
    <row r="816" spans="1:26" ht="26" customHeight="1" x14ac:dyDescent="0.55000000000000004">
      <c r="A816">
        <f t="shared" si="1145"/>
        <v>818</v>
      </c>
      <c r="B816" s="228"/>
      <c r="C816" s="44"/>
      <c r="D816" t="s">
        <v>344</v>
      </c>
      <c r="E816">
        <v>24</v>
      </c>
      <c r="F816">
        <f t="shared" si="1146"/>
        <v>722</v>
      </c>
      <c r="G816" s="1">
        <v>44836</v>
      </c>
      <c r="H816" s="272">
        <v>0</v>
      </c>
      <c r="I816" s="227">
        <f t="shared" ref="I816" si="1286">+I814+H816</f>
        <v>1165</v>
      </c>
      <c r="J816" s="119"/>
      <c r="K816" s="232">
        <f t="shared" ref="K816" si="1287">+K814+J816</f>
        <v>977</v>
      </c>
      <c r="L816" s="232">
        <f t="shared" ref="L816" si="1288">+L814+J816</f>
        <v>78</v>
      </c>
      <c r="M816" s="4"/>
      <c r="N816" s="232">
        <f t="shared" ref="N816" si="1289">+N814+M816</f>
        <v>3</v>
      </c>
      <c r="O816" s="273">
        <v>33</v>
      </c>
      <c r="P816" s="119"/>
      <c r="Q816" s="5"/>
      <c r="R816" s="248">
        <f t="shared" ref="R816" si="1290">+R814+Q816</f>
        <v>352</v>
      </c>
      <c r="S816" s="218">
        <f t="shared" ref="S816" si="1291">+S814+Q816</f>
        <v>591</v>
      </c>
      <c r="T816" s="233">
        <f t="shared" ref="T816" si="1292">+T814+O816-P816-Q816</f>
        <v>2097</v>
      </c>
      <c r="U816" s="250">
        <f t="shared" ref="U816" si="1293">+G816</f>
        <v>44836</v>
      </c>
      <c r="V816" s="4">
        <f t="shared" ref="V816" si="1294">+H816</f>
        <v>0</v>
      </c>
      <c r="W816" s="26">
        <f t="shared" ref="W816" si="1295">+I816</f>
        <v>1165</v>
      </c>
      <c r="X816" s="233">
        <f t="shared" ref="X816" si="1296">+X814+V816-J816</f>
        <v>184</v>
      </c>
      <c r="Y816" s="4">
        <f t="shared" ref="Y816" si="1297">+O816</f>
        <v>33</v>
      </c>
      <c r="Z816" s="230">
        <f t="shared" ref="Z816" si="1298">+Z814+Y816-P816-Q816</f>
        <v>2097</v>
      </c>
    </row>
    <row r="817" spans="1:26" ht="26" customHeight="1" x14ac:dyDescent="0.55000000000000004">
      <c r="A817">
        <f t="shared" si="1145"/>
        <v>819</v>
      </c>
      <c r="B817" s="228"/>
      <c r="C817" s="44"/>
      <c r="D817" t="s">
        <v>346</v>
      </c>
      <c r="E817">
        <v>24</v>
      </c>
      <c r="F817">
        <f t="shared" si="1146"/>
        <v>722</v>
      </c>
      <c r="G817" s="1">
        <v>44837</v>
      </c>
      <c r="H817" s="272">
        <v>0</v>
      </c>
      <c r="I817" s="227">
        <f t="shared" ref="I817" si="1299">+I815+H817</f>
        <v>1164</v>
      </c>
      <c r="J817" s="119"/>
      <c r="K817" s="232">
        <f t="shared" ref="K817" si="1300">+K815+J817</f>
        <v>977</v>
      </c>
      <c r="L817" s="232">
        <f t="shared" ref="L817" si="1301">+L815+J817</f>
        <v>78</v>
      </c>
      <c r="M817" s="4"/>
      <c r="N817" s="232">
        <f t="shared" ref="N817" si="1302">+N815+M817</f>
        <v>3</v>
      </c>
      <c r="O817" s="273">
        <v>38</v>
      </c>
      <c r="P817" s="119"/>
      <c r="Q817" s="5"/>
      <c r="R817" s="248">
        <f t="shared" ref="R817" si="1303">+R815+Q817</f>
        <v>352</v>
      </c>
      <c r="S817" s="218">
        <f t="shared" ref="S817" si="1304">+S815+Q817</f>
        <v>591</v>
      </c>
      <c r="T817" s="233">
        <f t="shared" ref="T817" si="1305">+T815+O817-P817-Q817</f>
        <v>2120</v>
      </c>
      <c r="U817" s="250">
        <f t="shared" ref="U817" si="1306">+G817</f>
        <v>44837</v>
      </c>
      <c r="V817" s="4">
        <f t="shared" ref="V817" si="1307">+H817</f>
        <v>0</v>
      </c>
      <c r="W817" s="26">
        <f t="shared" ref="W817" si="1308">+I817</f>
        <v>1164</v>
      </c>
      <c r="X817" s="233">
        <f t="shared" ref="X817" si="1309">+X815+V817-J817</f>
        <v>183</v>
      </c>
      <c r="Y817" s="4">
        <f t="shared" ref="Y817" si="1310">+O817</f>
        <v>38</v>
      </c>
      <c r="Z817" s="230">
        <f t="shared" ref="Z817" si="1311">+Z815+Y817-P817-Q817</f>
        <v>2120</v>
      </c>
    </row>
    <row r="818" spans="1:26" ht="26" customHeight="1" x14ac:dyDescent="0.55000000000000004">
      <c r="A818">
        <f t="shared" si="1145"/>
        <v>820</v>
      </c>
      <c r="B818" s="228"/>
      <c r="C818" s="44"/>
      <c r="D818" t="s">
        <v>347</v>
      </c>
      <c r="E818">
        <v>24</v>
      </c>
      <c r="F818">
        <f t="shared" si="1146"/>
        <v>723</v>
      </c>
      <c r="G818" s="1">
        <v>44838</v>
      </c>
      <c r="H818" s="272">
        <v>0</v>
      </c>
      <c r="I818" s="227">
        <f t="shared" ref="I818" si="1312">+I816+H818</f>
        <v>1165</v>
      </c>
      <c r="J818" s="119"/>
      <c r="K818" s="232">
        <f t="shared" ref="K818" si="1313">+K816+J818</f>
        <v>977</v>
      </c>
      <c r="L818" s="232">
        <f t="shared" ref="L818" si="1314">+L816+J818</f>
        <v>78</v>
      </c>
      <c r="M818" s="4"/>
      <c r="N818" s="232">
        <f t="shared" ref="N818" si="1315">+N816+M818</f>
        <v>3</v>
      </c>
      <c r="O818" s="273">
        <v>91</v>
      </c>
      <c r="P818" s="119"/>
      <c r="Q818" s="5"/>
      <c r="R818" s="248">
        <f t="shared" ref="R818" si="1316">+R816+Q818</f>
        <v>352</v>
      </c>
      <c r="S818" s="218">
        <f t="shared" ref="S818" si="1317">+S816+Q818</f>
        <v>591</v>
      </c>
      <c r="T818" s="233">
        <f t="shared" ref="T818" si="1318">+T816+O818-P818-Q818</f>
        <v>2188</v>
      </c>
      <c r="U818" s="250">
        <f t="shared" ref="U818" si="1319">+G818</f>
        <v>44838</v>
      </c>
      <c r="V818" s="4">
        <f t="shared" ref="V818" si="1320">+H818</f>
        <v>0</v>
      </c>
      <c r="W818" s="26">
        <f t="shared" ref="W818" si="1321">+I818</f>
        <v>1165</v>
      </c>
      <c r="X818" s="233">
        <f t="shared" ref="X818" si="1322">+X816+V818-J818</f>
        <v>184</v>
      </c>
      <c r="Y818" s="4">
        <f t="shared" ref="Y818" si="1323">+O818</f>
        <v>91</v>
      </c>
      <c r="Z818" s="230">
        <f t="shared" ref="Z818" si="1324">+Z816+Y818-P818-Q818</f>
        <v>2188</v>
      </c>
    </row>
    <row r="819" spans="1:26" ht="26" customHeight="1" x14ac:dyDescent="0.55000000000000004">
      <c r="A819">
        <f t="shared" si="1145"/>
        <v>821</v>
      </c>
      <c r="B819" s="228"/>
      <c r="C819" s="44"/>
      <c r="D819" t="s">
        <v>349</v>
      </c>
      <c r="E819">
        <v>24</v>
      </c>
      <c r="F819">
        <f t="shared" si="1146"/>
        <v>723</v>
      </c>
      <c r="G819" s="1">
        <v>44839</v>
      </c>
      <c r="H819" s="272">
        <v>0</v>
      </c>
      <c r="I819" s="227">
        <f t="shared" ref="I819" si="1325">+I817+H819</f>
        <v>1164</v>
      </c>
      <c r="J819" s="119"/>
      <c r="K819" s="232">
        <f t="shared" ref="K819" si="1326">+K817+J819</f>
        <v>977</v>
      </c>
      <c r="L819" s="232">
        <f t="shared" ref="L819" si="1327">+L817+J819</f>
        <v>78</v>
      </c>
      <c r="M819" s="4"/>
      <c r="N819" s="232">
        <f t="shared" ref="N819" si="1328">+N817+M819</f>
        <v>3</v>
      </c>
      <c r="O819" s="273">
        <v>97</v>
      </c>
      <c r="P819" s="119"/>
      <c r="Q819" s="5"/>
      <c r="R819" s="248">
        <f t="shared" ref="R819" si="1329">+R817+Q819</f>
        <v>352</v>
      </c>
      <c r="S819" s="218">
        <f t="shared" ref="S819" si="1330">+S817+Q819</f>
        <v>591</v>
      </c>
      <c r="T819" s="233">
        <f t="shared" ref="T819" si="1331">+T817+O819-P819-Q819</f>
        <v>2217</v>
      </c>
      <c r="U819" s="250">
        <f t="shared" ref="U819" si="1332">+G819</f>
        <v>44839</v>
      </c>
      <c r="V819" s="4">
        <f t="shared" ref="V819" si="1333">+H819</f>
        <v>0</v>
      </c>
      <c r="W819" s="26">
        <f t="shared" ref="W819" si="1334">+I819</f>
        <v>1164</v>
      </c>
      <c r="X819" s="233">
        <f t="shared" ref="X819" si="1335">+X817+V819-J819</f>
        <v>183</v>
      </c>
      <c r="Y819" s="4">
        <f t="shared" ref="Y819" si="1336">+O819</f>
        <v>97</v>
      </c>
      <c r="Z819" s="230">
        <f t="shared" ref="Z819" si="1337">+Z817+Y819-P819-Q819</f>
        <v>2217</v>
      </c>
    </row>
    <row r="820" spans="1:26" ht="26" customHeight="1" x14ac:dyDescent="0.55000000000000004">
      <c r="A820">
        <f t="shared" si="1145"/>
        <v>822</v>
      </c>
      <c r="B820" s="228"/>
      <c r="C820" s="44"/>
      <c r="D820" t="s">
        <v>350</v>
      </c>
      <c r="E820">
        <v>24</v>
      </c>
      <c r="F820">
        <f t="shared" si="1146"/>
        <v>724</v>
      </c>
      <c r="G820" s="1">
        <v>44840</v>
      </c>
      <c r="H820" s="272">
        <v>0</v>
      </c>
      <c r="I820" s="227">
        <f t="shared" ref="I820" si="1338">+I818+H820</f>
        <v>1165</v>
      </c>
      <c r="J820" s="119"/>
      <c r="K820" s="232">
        <f t="shared" ref="K820" si="1339">+K818+J820</f>
        <v>977</v>
      </c>
      <c r="L820" s="232">
        <f t="shared" ref="L820" si="1340">+L818+J820</f>
        <v>78</v>
      </c>
      <c r="M820" s="4"/>
      <c r="N820" s="232">
        <f t="shared" ref="N820" si="1341">+N818+M820</f>
        <v>3</v>
      </c>
      <c r="O820" s="273">
        <v>96</v>
      </c>
      <c r="P820" s="119"/>
      <c r="Q820" s="5"/>
      <c r="R820" s="248">
        <f t="shared" ref="R820" si="1342">+R818+Q820</f>
        <v>352</v>
      </c>
      <c r="S820" s="218">
        <f t="shared" ref="S820" si="1343">+S818+Q820</f>
        <v>591</v>
      </c>
      <c r="T820" s="233">
        <f t="shared" ref="T820" si="1344">+T818+O820-P820-Q820</f>
        <v>2284</v>
      </c>
      <c r="U820" s="250">
        <f t="shared" ref="U820" si="1345">+G820</f>
        <v>44840</v>
      </c>
      <c r="V820" s="4">
        <f t="shared" ref="V820" si="1346">+H820</f>
        <v>0</v>
      </c>
      <c r="W820" s="26">
        <f t="shared" ref="W820" si="1347">+I820</f>
        <v>1165</v>
      </c>
      <c r="X820" s="233">
        <f t="shared" ref="X820" si="1348">+X818+V820-J820</f>
        <v>184</v>
      </c>
      <c r="Y820" s="4">
        <f t="shared" ref="Y820" si="1349">+O820</f>
        <v>96</v>
      </c>
      <c r="Z820" s="230">
        <f t="shared" ref="Z820" si="1350">+Z818+Y820-P820-Q820</f>
        <v>2284</v>
      </c>
    </row>
    <row r="821" spans="1:26" ht="26" customHeight="1" x14ac:dyDescent="0.55000000000000004">
      <c r="A821">
        <f t="shared" si="1145"/>
        <v>823</v>
      </c>
      <c r="B821" s="228"/>
      <c r="C821" s="44"/>
      <c r="D821" t="s">
        <v>351</v>
      </c>
      <c r="E821">
        <v>24</v>
      </c>
      <c r="F821">
        <f t="shared" si="1146"/>
        <v>724</v>
      </c>
      <c r="G821" s="1">
        <v>44841</v>
      </c>
      <c r="H821" s="272">
        <v>4</v>
      </c>
      <c r="I821" s="227">
        <f t="shared" ref="I821" si="1351">+I819+H821</f>
        <v>1168</v>
      </c>
      <c r="J821" s="119"/>
      <c r="K821" s="232">
        <f t="shared" ref="K821" si="1352">+K819+J821</f>
        <v>977</v>
      </c>
      <c r="L821" s="232">
        <f t="shared" ref="L821" si="1353">+L819+J821</f>
        <v>78</v>
      </c>
      <c r="M821" s="4"/>
      <c r="N821" s="232">
        <f t="shared" ref="N821" si="1354">+N819+M821</f>
        <v>3</v>
      </c>
      <c r="O821" s="273">
        <v>344</v>
      </c>
      <c r="P821" s="119"/>
      <c r="Q821" s="5"/>
      <c r="R821" s="248">
        <f t="shared" ref="R821" si="1355">+R819+Q821</f>
        <v>352</v>
      </c>
      <c r="S821" s="218">
        <f t="shared" ref="S821" si="1356">+S819+Q821</f>
        <v>591</v>
      </c>
      <c r="T821" s="233">
        <f t="shared" ref="T821" si="1357">+T819+O821-P821-Q821</f>
        <v>2561</v>
      </c>
      <c r="U821" s="250">
        <f t="shared" ref="U821" si="1358">+G821</f>
        <v>44841</v>
      </c>
      <c r="V821" s="4">
        <f t="shared" ref="V821" si="1359">+H821</f>
        <v>4</v>
      </c>
      <c r="W821" s="26">
        <f t="shared" ref="W821" si="1360">+I821</f>
        <v>1168</v>
      </c>
      <c r="X821" s="233">
        <f t="shared" ref="X821" si="1361">+X819+V821-J821</f>
        <v>187</v>
      </c>
      <c r="Y821" s="4">
        <f t="shared" ref="Y821" si="1362">+O821</f>
        <v>344</v>
      </c>
      <c r="Z821" s="230">
        <f t="shared" ref="Z821" si="1363">+Z819+Y821-P821-Q821</f>
        <v>2561</v>
      </c>
    </row>
    <row r="822" spans="1:26" ht="25.5" customHeight="1" x14ac:dyDescent="0.55000000000000004">
      <c r="B822" s="228"/>
      <c r="C822" s="44"/>
      <c r="G822" s="1"/>
      <c r="H822" s="272"/>
      <c r="I822" s="227"/>
      <c r="J822" s="119"/>
      <c r="K822" s="232"/>
      <c r="L822" s="232"/>
      <c r="M822" s="4"/>
      <c r="N822" s="232"/>
      <c r="O822" s="273"/>
      <c r="P822" s="119"/>
      <c r="Q822" s="5"/>
      <c r="R822" s="248"/>
      <c r="S822" s="218"/>
      <c r="T822" s="233"/>
      <c r="U822" s="250"/>
      <c r="V822" s="4"/>
      <c r="W822" s="26"/>
      <c r="X822" s="233"/>
      <c r="Y822" s="4"/>
      <c r="Z822" s="230"/>
    </row>
    <row r="823" spans="1:26" ht="24" customHeight="1" x14ac:dyDescent="0.55000000000000004">
      <c r="B823" s="228"/>
      <c r="C823" s="44"/>
      <c r="G823" s="1"/>
      <c r="H823" s="119"/>
      <c r="I823" s="227"/>
      <c r="J823" s="119"/>
      <c r="K823" s="232"/>
      <c r="L823" s="271"/>
      <c r="M823" s="4"/>
      <c r="N823" s="232"/>
      <c r="O823" s="119"/>
      <c r="P823" s="119"/>
      <c r="Q823" s="5"/>
      <c r="R823" s="248"/>
      <c r="S823" s="218"/>
      <c r="T823" s="233"/>
      <c r="U823" s="250"/>
      <c r="V823" s="4"/>
      <c r="W823" s="26"/>
      <c r="X823" s="233"/>
      <c r="Y823" s="4"/>
      <c r="Z823" s="230"/>
    </row>
    <row r="824" spans="1:26" ht="24" customHeight="1" x14ac:dyDescent="0.55000000000000004">
      <c r="B824" s="228"/>
      <c r="C824" s="44"/>
      <c r="G824" s="1"/>
      <c r="H824" s="119"/>
      <c r="I824" s="227"/>
      <c r="J824" s="119"/>
      <c r="K824" s="232"/>
      <c r="L824" s="271"/>
      <c r="M824" s="4"/>
      <c r="N824" s="232"/>
      <c r="O824" s="119"/>
      <c r="P824" s="119"/>
      <c r="Q824" s="5"/>
      <c r="R824" s="248"/>
      <c r="S824" s="218"/>
      <c r="T824" s="233"/>
      <c r="U824" s="250"/>
      <c r="V824" s="4"/>
      <c r="W824" s="26"/>
      <c r="X824" s="233"/>
      <c r="Y824" s="4"/>
      <c r="Z824" s="230"/>
    </row>
    <row r="825" spans="1:26" x14ac:dyDescent="0.55000000000000004">
      <c r="B825" s="228"/>
      <c r="C825" s="44"/>
      <c r="G825" s="1"/>
      <c r="H825" s="44"/>
      <c r="J825" s="44"/>
      <c r="K825" s="256"/>
      <c r="L825" s="256"/>
      <c r="N825" s="256"/>
      <c r="O825" s="44"/>
      <c r="Q825" s="34"/>
      <c r="R825" s="257"/>
      <c r="S825" s="34"/>
      <c r="T825" s="44"/>
      <c r="U825" s="1"/>
    </row>
    <row r="826"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2022-10-08T06:54:48Z</dcterms:modified>
</cp:coreProperties>
</file>