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DBDA583C-8BF1-4015-8657-1C9747BE8F20}"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31" i="5" l="1"/>
  <c r="CT1031" i="5"/>
  <c r="CS1031" i="5"/>
  <c r="CR1031" i="5"/>
  <c r="CQ1031" i="5"/>
  <c r="CP1031" i="5"/>
  <c r="CO1031" i="5"/>
  <c r="CN1031" i="5"/>
  <c r="CM1031" i="5"/>
  <c r="CL1031" i="5"/>
  <c r="CK1031" i="5"/>
  <c r="CJ1031" i="5"/>
  <c r="CI1031" i="5"/>
  <c r="CH1031" i="5"/>
  <c r="CG1031" i="5"/>
  <c r="CF1031" i="5"/>
  <c r="CE1031" i="5"/>
  <c r="CD1031" i="5"/>
  <c r="CC1031" i="5"/>
  <c r="CB1031" i="5"/>
  <c r="CA1031" i="5"/>
  <c r="BZ1031" i="5"/>
  <c r="BY1031" i="5"/>
  <c r="BX1031" i="5"/>
  <c r="BW1031" i="5"/>
  <c r="BV1031" i="5"/>
  <c r="BT1031" i="5"/>
  <c r="BS1031" i="5"/>
  <c r="BR1031" i="5"/>
  <c r="BQ1031" i="5"/>
  <c r="BP1031" i="5"/>
  <c r="BO1031" i="5"/>
  <c r="BN1031" i="5"/>
  <c r="BM1031" i="5"/>
  <c r="BL1031" i="5"/>
  <c r="BK1031" i="5"/>
  <c r="BJ1031" i="5"/>
  <c r="BI1031" i="5"/>
  <c r="BH1031" i="5"/>
  <c r="BG1031" i="5"/>
  <c r="BF1031" i="5"/>
  <c r="BE1031" i="5"/>
  <c r="BD1031" i="5"/>
  <c r="BC1031" i="5"/>
  <c r="BA1031" i="5"/>
  <c r="AZ1031" i="5"/>
  <c r="AX1031" i="5"/>
  <c r="AW1031" i="5"/>
  <c r="Y1031" i="5"/>
  <c r="AF1032" i="2"/>
  <c r="AE1032" i="2"/>
  <c r="AB1032" i="2"/>
  <c r="AA1032" i="2"/>
  <c r="Z1032" i="2"/>
  <c r="X1032" i="2"/>
  <c r="W1032" i="2"/>
  <c r="AF1031" i="2"/>
  <c r="AE1031" i="2"/>
  <c r="AB1031" i="2"/>
  <c r="AA1031" i="2"/>
  <c r="Z1031" i="2"/>
  <c r="Y1031" i="2"/>
  <c r="X1031" i="2"/>
  <c r="W1031" i="2"/>
  <c r="P1032" i="2"/>
  <c r="O1032" i="2"/>
  <c r="M1032" i="2"/>
  <c r="K1032" i="2"/>
  <c r="H1032" i="2"/>
  <c r="Y1032" i="2" s="1"/>
  <c r="I1032" i="2" l="1"/>
  <c r="AU1031" i="5"/>
  <c r="AS1031" i="5"/>
  <c r="AQ1031" i="5"/>
  <c r="AO1031" i="5"/>
  <c r="AM1031" i="5"/>
  <c r="AK1031" i="5"/>
  <c r="AI1031" i="5"/>
  <c r="AG1031" i="5"/>
  <c r="AD1031" i="5"/>
  <c r="AE1031" i="5" s="1"/>
  <c r="AC1031" i="5"/>
  <c r="AB1031" i="5"/>
  <c r="AA1031" i="5"/>
  <c r="Z1031" i="5"/>
  <c r="C1031" i="5"/>
  <c r="D1031" i="5" s="1"/>
  <c r="AK794" i="7"/>
  <c r="AJ794" i="7"/>
  <c r="AH794" i="7"/>
  <c r="J794" i="7"/>
  <c r="B794" i="7" s="1"/>
  <c r="AL794" i="7" s="1"/>
  <c r="AI794" i="7" s="1"/>
  <c r="Y835" i="6"/>
  <c r="V835" i="6"/>
  <c r="U835" i="6"/>
  <c r="P1031" i="2"/>
  <c r="CT1030" i="5"/>
  <c r="CR1030" i="5"/>
  <c r="CL1030" i="5"/>
  <c r="CI1030" i="5"/>
  <c r="CF1030" i="5"/>
  <c r="CE1030" i="5"/>
  <c r="CD1030" i="5"/>
  <c r="CC1030" i="5"/>
  <c r="CB1030" i="5"/>
  <c r="CA1030" i="5"/>
  <c r="BZ1030" i="5"/>
  <c r="BY1030" i="5"/>
  <c r="BX1030" i="5"/>
  <c r="BT1030" i="5"/>
  <c r="BS1030" i="5"/>
  <c r="BR1030" i="5"/>
  <c r="BQ1030" i="5"/>
  <c r="BM1030" i="5"/>
  <c r="BL1030" i="5"/>
  <c r="BH1030" i="5"/>
  <c r="BF1030" i="5"/>
  <c r="BE1030" i="5"/>
  <c r="BJ1030" i="5" s="1"/>
  <c r="BN1030" i="5" s="1"/>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H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F1030" i="2"/>
  <c r="AE1030" i="2"/>
  <c r="AA1030" i="2"/>
  <c r="Z1030" i="2"/>
  <c r="X1030" i="2"/>
  <c r="W1030" i="2"/>
  <c r="P1030" i="2"/>
  <c r="CU1028" i="5"/>
  <c r="CR1028" i="5"/>
  <c r="CL1028" i="5"/>
  <c r="CI1028" i="5"/>
  <c r="CF1028" i="5"/>
  <c r="CE1028" i="5"/>
  <c r="CD1028" i="5"/>
  <c r="CC1028" i="5"/>
  <c r="CB1028" i="5"/>
  <c r="CA1028" i="5"/>
  <c r="BZ1028" i="5"/>
  <c r="BY1028" i="5"/>
  <c r="BX1028" i="5"/>
  <c r="BT1028" i="5"/>
  <c r="BS1028" i="5"/>
  <c r="BR1028" i="5"/>
  <c r="BQ1028" i="5"/>
  <c r="BM1028" i="5"/>
  <c r="BL1028" i="5"/>
  <c r="BH1028" i="5"/>
  <c r="BF1028" i="5"/>
  <c r="AX1028" i="5"/>
  <c r="AF1029" i="2"/>
  <c r="AE1029" i="2"/>
  <c r="AA1029" i="2"/>
  <c r="Z1029" i="2"/>
  <c r="X1029" i="2"/>
  <c r="W1029" i="2"/>
  <c r="P1029" i="2"/>
  <c r="AU1028" i="5"/>
  <c r="CT1028" i="5" s="1"/>
  <c r="AS1028" i="5"/>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F1028" i="2"/>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O1029" i="5" l="1"/>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6" i="5" l="1"/>
  <c r="AP1046" i="5"/>
  <c r="CS981" i="5"/>
  <c r="AT1046" i="5"/>
  <c r="CO981" i="5"/>
  <c r="AH1046" i="5"/>
  <c r="CT981" i="5"/>
  <c r="AV1046" i="5"/>
  <c r="CM981" i="5"/>
  <c r="AJ104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5" i="5" l="1"/>
  <c r="AP1045" i="5"/>
  <c r="AH1045" i="5"/>
  <c r="CG950" i="5"/>
  <c r="AT1045" i="5"/>
  <c r="CH950" i="5"/>
  <c r="AV1045" i="5"/>
  <c r="CM950" i="5"/>
  <c r="AJ104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4" i="5" l="1"/>
  <c r="AT1044" i="5"/>
  <c r="AV1044" i="5"/>
  <c r="AP1044" i="5"/>
  <c r="AJ1044" i="5"/>
  <c r="AN104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3" i="5"/>
  <c r="BE919" i="5"/>
  <c r="BJ919" i="5" s="1"/>
  <c r="BN919" i="5" s="1"/>
  <c r="BE921" i="5"/>
  <c r="BJ921" i="5" s="1"/>
  <c r="BN921" i="5" s="1"/>
  <c r="BK920" i="5"/>
  <c r="CG920" i="5"/>
  <c r="AP104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7"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3" i="5" l="1"/>
  <c r="CQ889" i="5"/>
  <c r="AJ1043" i="5"/>
  <c r="AT1043" i="5"/>
  <c r="CK889" i="5"/>
  <c r="CS889" i="5"/>
  <c r="AU1037" i="5"/>
  <c r="CJ889" i="5"/>
  <c r="AH104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2" i="5" l="1"/>
  <c r="AN104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2" i="5" l="1"/>
  <c r="AT1042" i="5"/>
  <c r="AV1042" i="5"/>
  <c r="CK858" i="5"/>
  <c r="BV858" i="5"/>
  <c r="AH104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8" i="5"/>
  <c r="AE839" i="2"/>
  <c r="AA839" i="2"/>
  <c r="Z839" i="2"/>
  <c r="X839" i="2"/>
  <c r="W839" i="2"/>
  <c r="P839" i="2"/>
  <c r="O801" i="7"/>
  <c r="G80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1" i="5" l="1"/>
  <c r="AJ1041" i="5"/>
  <c r="AT1041" i="5"/>
  <c r="AV1039" i="5"/>
  <c r="AV1041" i="5"/>
  <c r="CK828" i="5"/>
  <c r="AJ103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0" i="5" l="1"/>
  <c r="AT1040" i="5"/>
  <c r="AJ1040" i="5"/>
  <c r="AP1040" i="5"/>
  <c r="AH1040" i="5"/>
  <c r="AV1040" i="5"/>
  <c r="CK797" i="5"/>
  <c r="AJ1038" i="5"/>
  <c r="AV103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7" i="5"/>
  <c r="AJ103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05" i="6"/>
  <c r="F807" i="6" s="1"/>
  <c r="F809" i="6" s="1"/>
  <c r="F811" i="6" s="1"/>
  <c r="F813" i="6" s="1"/>
  <c r="F815" i="6" s="1"/>
  <c r="F817" i="6" s="1"/>
  <c r="F819" i="6" s="1"/>
  <c r="F821" i="6" s="1"/>
  <c r="F823" i="6" s="1"/>
  <c r="F825" i="6" s="1"/>
  <c r="F827" i="6" s="1"/>
  <c r="F829" i="6" s="1"/>
  <c r="F831" i="6" s="1"/>
  <c r="F833" i="6" s="1"/>
  <c r="F83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9" i="5"/>
  <c r="AS581" i="5"/>
  <c r="CU581" i="5" s="1"/>
  <c r="AG581" i="5"/>
  <c r="CK581" i="5" s="1"/>
  <c r="X80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7" i="5"/>
  <c r="CL378" i="5" l="1"/>
  <c r="CI378" i="5"/>
  <c r="CE378" i="5"/>
  <c r="CD378" i="5"/>
  <c r="CC378" i="5"/>
  <c r="CB378" i="5"/>
  <c r="CA378" i="5"/>
  <c r="BZ378" i="5"/>
  <c r="BY378" i="5"/>
  <c r="BX378" i="5"/>
  <c r="BT378" i="5"/>
  <c r="BS378" i="5"/>
  <c r="BR378" i="5"/>
  <c r="BQ378" i="5"/>
  <c r="BL378" i="5"/>
  <c r="BM378" i="5"/>
  <c r="BH378" i="5"/>
  <c r="BF378" i="5"/>
  <c r="BB103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05" i="6"/>
  <c r="L807" i="6" s="1"/>
  <c r="L809" i="6" s="1"/>
  <c r="L811" i="6" s="1"/>
  <c r="L813" i="6" s="1"/>
  <c r="L815" i="6" s="1"/>
  <c r="L817" i="6" s="1"/>
  <c r="L819" i="6" s="1"/>
  <c r="L821" i="6" s="1"/>
  <c r="L823" i="6" s="1"/>
  <c r="L825" i="6" s="1"/>
  <c r="L827" i="6" s="1"/>
  <c r="L829" i="6" s="1"/>
  <c r="L831" i="6" s="1"/>
  <c r="L833" i="6" s="1"/>
  <c r="L835" i="6" s="1"/>
  <c r="R804" i="6"/>
  <c r="R806" i="6" s="1"/>
  <c r="R808" i="6" s="1"/>
  <c r="R810" i="6" s="1"/>
  <c r="R812" i="6" s="1"/>
  <c r="R814" i="6" s="1"/>
  <c r="R816" i="6" s="1"/>
  <c r="R818" i="6" s="1"/>
  <c r="R820" i="6" s="1"/>
  <c r="R822" i="6" s="1"/>
  <c r="R824" i="6" s="1"/>
  <c r="R826" i="6" s="1"/>
  <c r="R828" i="6" s="1"/>
  <c r="R830" i="6" s="1"/>
  <c r="R832" i="6" s="1"/>
  <c r="R834" i="6" s="1"/>
  <c r="R805" i="6"/>
  <c r="R807" i="6" s="1"/>
  <c r="R809" i="6" s="1"/>
  <c r="R811" i="6" s="1"/>
  <c r="R813" i="6" s="1"/>
  <c r="R815" i="6" s="1"/>
  <c r="R817" i="6" s="1"/>
  <c r="R819" i="6" s="1"/>
  <c r="R821" i="6" s="1"/>
  <c r="R823" i="6" s="1"/>
  <c r="R825" i="6" s="1"/>
  <c r="R827" i="6" s="1"/>
  <c r="R829" i="6" s="1"/>
  <c r="R831" i="6" s="1"/>
  <c r="R833" i="6" s="1"/>
  <c r="R83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1" i="7"/>
  <c r="AD801" i="7"/>
  <c r="AB801" i="7"/>
  <c r="Y801" i="7"/>
  <c r="N801" i="7"/>
  <c r="E80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05" i="6"/>
  <c r="S807" i="6" s="1"/>
  <c r="S809" i="6" s="1"/>
  <c r="S811" i="6" s="1"/>
  <c r="S813" i="6" s="1"/>
  <c r="S815" i="6" s="1"/>
  <c r="S817" i="6" s="1"/>
  <c r="S819" i="6" s="1"/>
  <c r="S821" i="6" s="1"/>
  <c r="S823" i="6" s="1"/>
  <c r="S825" i="6" s="1"/>
  <c r="S827" i="6" s="1"/>
  <c r="S829" i="6" s="1"/>
  <c r="S831" i="6" s="1"/>
  <c r="S833" i="6" s="1"/>
  <c r="S83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05" i="6"/>
  <c r="K807" i="6" s="1"/>
  <c r="K809" i="6" s="1"/>
  <c r="K811" i="6" s="1"/>
  <c r="K813" i="6" s="1"/>
  <c r="K815" i="6" s="1"/>
  <c r="K817" i="6" s="1"/>
  <c r="K819" i="6" s="1"/>
  <c r="K821" i="6" s="1"/>
  <c r="K823" i="6" s="1"/>
  <c r="K825" i="6" s="1"/>
  <c r="K827" i="6" s="1"/>
  <c r="K829" i="6" s="1"/>
  <c r="K831" i="6" s="1"/>
  <c r="K833" i="6" s="1"/>
  <c r="K835" i="6" s="1"/>
  <c r="N804" i="6"/>
  <c r="N806" i="6" s="1"/>
  <c r="N808" i="6" s="1"/>
  <c r="N810" i="6" s="1"/>
  <c r="N812" i="6" s="1"/>
  <c r="N814" i="6" s="1"/>
  <c r="N816" i="6" s="1"/>
  <c r="N818" i="6" s="1"/>
  <c r="N820" i="6" s="1"/>
  <c r="N822" i="6" s="1"/>
  <c r="N824" i="6" s="1"/>
  <c r="N826" i="6" s="1"/>
  <c r="N828" i="6" s="1"/>
  <c r="N830" i="6" s="1"/>
  <c r="N832" i="6" s="1"/>
  <c r="N834" i="6" s="1"/>
  <c r="N805" i="6"/>
  <c r="N807" i="6" s="1"/>
  <c r="N809" i="6" s="1"/>
  <c r="N811" i="6" s="1"/>
  <c r="N813" i="6" s="1"/>
  <c r="N815" i="6" s="1"/>
  <c r="N817" i="6" s="1"/>
  <c r="N819" i="6" s="1"/>
  <c r="N821" i="6" s="1"/>
  <c r="N823" i="6" s="1"/>
  <c r="N825" i="6" s="1"/>
  <c r="N827" i="6" s="1"/>
  <c r="N829" i="6" s="1"/>
  <c r="N831" i="6" s="1"/>
  <c r="N833" i="6" s="1"/>
  <c r="N835" i="6" s="1"/>
  <c r="T804" i="6"/>
  <c r="T806" i="6" s="1"/>
  <c r="T808" i="6" s="1"/>
  <c r="T810" i="6" s="1"/>
  <c r="T812" i="6" s="1"/>
  <c r="T814" i="6" s="1"/>
  <c r="T816" i="6" s="1"/>
  <c r="T818" i="6" s="1"/>
  <c r="T820" i="6" s="1"/>
  <c r="T822" i="6" s="1"/>
  <c r="T824" i="6" s="1"/>
  <c r="T826" i="6" s="1"/>
  <c r="T828" i="6" s="1"/>
  <c r="T830" i="6" s="1"/>
  <c r="T832" i="6" s="1"/>
  <c r="T834" i="6" s="1"/>
  <c r="T805" i="6"/>
  <c r="T807" i="6" s="1"/>
  <c r="T809" i="6" s="1"/>
  <c r="T811" i="6" s="1"/>
  <c r="T813" i="6" s="1"/>
  <c r="T815" i="6" s="1"/>
  <c r="T817" i="6" s="1"/>
  <c r="T819" i="6" s="1"/>
  <c r="T821" i="6" s="1"/>
  <c r="T823" i="6" s="1"/>
  <c r="T825" i="6" s="1"/>
  <c r="T827" i="6" s="1"/>
  <c r="T829" i="6" s="1"/>
  <c r="T831" i="6" s="1"/>
  <c r="T833" i="6" s="1"/>
  <c r="T83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05" i="6"/>
  <c r="X807" i="6" s="1"/>
  <c r="X809" i="6" s="1"/>
  <c r="X811" i="6" s="1"/>
  <c r="X813" i="6" s="1"/>
  <c r="X815" i="6" s="1"/>
  <c r="X817" i="6" s="1"/>
  <c r="X819" i="6" s="1"/>
  <c r="X821" i="6" s="1"/>
  <c r="X823" i="6" s="1"/>
  <c r="X825" i="6" s="1"/>
  <c r="X827" i="6" s="1"/>
  <c r="X829" i="6" s="1"/>
  <c r="X831" i="6" s="1"/>
  <c r="X833" i="6" s="1"/>
  <c r="X83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05" i="6"/>
  <c r="Z807" i="6" s="1"/>
  <c r="Z809" i="6" s="1"/>
  <c r="Z811" i="6" s="1"/>
  <c r="Z813" i="6" s="1"/>
  <c r="Z815" i="6" s="1"/>
  <c r="Z817" i="6" s="1"/>
  <c r="Z819" i="6" s="1"/>
  <c r="Z821" i="6" s="1"/>
  <c r="Z823" i="6" s="1"/>
  <c r="Z825" i="6" s="1"/>
  <c r="Z827" i="6" s="1"/>
  <c r="Z829" i="6" s="1"/>
  <c r="Z831" i="6" s="1"/>
  <c r="Z833" i="6" s="1"/>
  <c r="Z83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BI1030" i="5" l="1"/>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1" i="7"/>
  <c r="T801" i="7"/>
  <c r="R801" i="7"/>
  <c r="Z801" i="7"/>
  <c r="AC80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1" i="7"/>
  <c r="AK371" i="7"/>
  <c r="S801" i="7"/>
  <c r="B371" i="7"/>
  <c r="AL371" i="7" s="1"/>
  <c r="U80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1" i="7"/>
  <c r="K801" i="7"/>
  <c r="AK392" i="7"/>
  <c r="I80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1" i="7"/>
  <c r="AK536" i="7"/>
  <c r="H801" i="7"/>
  <c r="AJ536" i="7"/>
  <c r="B536" i="7"/>
  <c r="AL536" i="7" s="1"/>
  <c r="L801"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I1031" i="2" l="1"/>
  <c r="W582" i="6"/>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1" i="7"/>
  <c r="B573" i="7"/>
  <c r="AL573" i="7" s="1"/>
  <c r="AK573" i="7"/>
  <c r="B80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5" i="6" s="1"/>
  <c r="W830" i="6"/>
  <c r="I832" i="6"/>
  <c r="W832" i="6" l="1"/>
  <c r="I834" i="6"/>
  <c r="W834" i="6" s="1"/>
</calcChain>
</file>

<file path=xl/sharedStrings.xml><?xml version="1.0" encoding="utf-8"?>
<sst xmlns="http://schemas.openxmlformats.org/spreadsheetml/2006/main" count="1385" uniqueCount="980">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</sst>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国家衛健委発表に基づく感染状況!$AE$374:$AE$1035</c:f>
              <c:numCache>
                <c:formatCode>m"月"d"日"</c:formatCode>
                <c:ptCount val="66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numCache>
            </c:numRef>
          </c:cat>
          <c:val>
            <c:numRef>
              <c:f>国家衛健委発表に基づく感染状況!$AF$374:$AF$1035</c:f>
              <c:numCache>
                <c:formatCode>#,##0_);[Red]\(#,##0\)</c:formatCode>
                <c:ptCount val="66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pt idx="657">
                  <c:v>214</c:v>
                </c:pt>
                <c:pt idx="658">
                  <c:v>215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香港マカオ台湾の患者・海外輸入症例・無症状病原体保有者!$CN$189:$CN$1035</c:f>
              <c:numCache>
                <c:formatCode>m"月"d"日"</c:formatCode>
                <c:ptCount val="84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香港マカオ台湾の患者・海外輸入症例・無症状病原体保有者!$CO$189:$CO$1035</c:f>
              <c:numCache>
                <c:formatCode>General</c:formatCode>
                <c:ptCount val="84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省市別輸入症例数変化!$D$2:$D$798</c:f>
              <c:numCache>
                <c:formatCode>General</c:formatCode>
                <c:ptCount val="79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省市別輸入症例数変化!$E$2:$E$798</c:f>
              <c:numCache>
                <c:formatCode>General</c:formatCode>
                <c:ptCount val="79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省市別輸入症例数変化!$F$2:$F$798</c:f>
              <c:numCache>
                <c:formatCode>General</c:formatCode>
                <c:ptCount val="79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省市別輸入症例数変化!$G$2:$G$798</c:f>
              <c:numCache>
                <c:formatCode>General</c:formatCode>
                <c:ptCount val="79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省市別輸入症例数変化!$H$2:$H$798</c:f>
              <c:numCache>
                <c:formatCode>General</c:formatCode>
                <c:ptCount val="79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省市別輸入症例数変化!$I$2:$I$798</c:f>
              <c:numCache>
                <c:formatCode>General</c:formatCode>
                <c:ptCount val="79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省市別輸入症例数変化!$C$2:$C$798</c:f>
              <c:numCache>
                <c:formatCode>m"月"d"日"</c:formatCode>
                <c:ptCount val="7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省市別輸入症例数変化!$J$2:$J$798</c:f>
              <c:numCache>
                <c:formatCode>0_);[Red]\(0\)</c:formatCode>
                <c:ptCount val="79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香港マカオ台湾の患者・海外輸入症例・無症状病原体保有者!$AX$169:$AX$1035</c:f>
              <c:numCache>
                <c:formatCode>m"月"d"日"</c:formatCode>
                <c:ptCount val="8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numCache>
            </c:numRef>
          </c:cat>
          <c:val>
            <c:numRef>
              <c:f>香港マカオ台湾の患者・海外輸入症例・無症状病原体保有者!$AY$169:$AY$1035</c:f>
              <c:numCache>
                <c:formatCode>General</c:formatCode>
                <c:ptCount val="86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香港マカオ台湾の患者・海外輸入症例・無症状病原体保有者!$AX$169:$AX$1035</c:f>
              <c:numCache>
                <c:formatCode>m"月"d"日"</c:formatCode>
                <c:ptCount val="8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numCache>
            </c:numRef>
          </c:cat>
          <c:val>
            <c:numRef>
              <c:f>香港マカオ台湾の患者・海外輸入症例・無症状病原体保有者!$BB$169:$BB$1035</c:f>
              <c:numCache>
                <c:formatCode>General</c:formatCode>
                <c:ptCount val="86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香港マカオ台湾の患者・海外輸入症例・無症状病原体保有者!$AX$169:$AX$1035</c:f>
              <c:numCache>
                <c:formatCode>m"月"d"日"</c:formatCode>
                <c:ptCount val="8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numCache>
            </c:numRef>
          </c:cat>
          <c:val>
            <c:numRef>
              <c:f>香港マカオ台湾の患者・海外輸入症例・無症状病原体保有者!$AZ$169:$AZ$1035</c:f>
              <c:numCache>
                <c:formatCode>General</c:formatCode>
                <c:ptCount val="86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香港マカオ台湾の患者・海外輸入症例・無症状病原体保有者!$AX$169:$AX$1035</c:f>
              <c:numCache>
                <c:formatCode>m"月"d"日"</c:formatCode>
                <c:ptCount val="86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numCache>
            </c:numRef>
          </c:cat>
          <c:val>
            <c:numRef>
              <c:f>香港マカオ台湾の患者・海外輸入症例・無症状病原体保有者!$BC$169:$BC$1035</c:f>
              <c:numCache>
                <c:formatCode>General</c:formatCode>
                <c:ptCount val="86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香港マカオ台湾の患者・海外輸入症例・無症状病原体保有者!$CR$485:$CR$1035</c:f>
              <c:numCache>
                <c:formatCode>m"月"d"日"</c:formatCode>
                <c:ptCount val="55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numCache>
            </c:numRef>
          </c:cat>
          <c:val>
            <c:numRef>
              <c:f>香港マカオ台湾の患者・海外輸入症例・無症状病原体保有者!$CS$485:$CS$1035</c:f>
              <c:numCache>
                <c:formatCode>General</c:formatCode>
                <c:ptCount val="55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香港マカオ台湾の患者・海外輸入症例・無症状病原体保有者!$CR$485:$CR$1035</c:f>
              <c:numCache>
                <c:formatCode>m"月"d"日"</c:formatCode>
                <c:ptCount val="55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numCache>
            </c:numRef>
          </c:cat>
          <c:val>
            <c:numRef>
              <c:f>香港マカオ台湾の患者・海外輸入症例・無症状病原体保有者!$CT$485:$CT$1035</c:f>
              <c:numCache>
                <c:formatCode>General</c:formatCode>
                <c:ptCount val="55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香港マカオ台湾の患者・海外輸入症例・無症状病原体保有者!$BJ$97:$BJ$1034</c:f>
              <c:numCache>
                <c:formatCode>m"月"d"日"</c:formatCode>
                <c:ptCount val="9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numCache>
            </c:numRef>
          </c:cat>
          <c:val>
            <c:numRef>
              <c:f>香港マカオ台湾の患者・海外輸入症例・無症状病原体保有者!$BK$97:$BK$1034</c:f>
              <c:numCache>
                <c:formatCode>General</c:formatCode>
                <c:ptCount val="93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香港マカオ台湾の患者・海外輸入症例・無症状病原体保有者!$BJ$97:$BJ$1034</c:f>
              <c:numCache>
                <c:formatCode>m"月"d"日"</c:formatCode>
                <c:ptCount val="9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numCache>
            </c:numRef>
          </c:cat>
          <c:val>
            <c:numRef>
              <c:f>香港マカオ台湾の患者・海外輸入症例・無症状病原体保有者!$BL$97:$BL$1034</c:f>
              <c:numCache>
                <c:formatCode>General</c:formatCode>
                <c:ptCount val="93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香港マカオ台湾の患者・海外輸入症例・無症状病原体保有者!$CM$29:$CM$1035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国家衛健委発表に基づく感染状況!$AE$374:$AE$1035</c:f>
              <c:numCache>
                <c:formatCode>m"月"d"日"</c:formatCode>
                <c:ptCount val="66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numCache>
            </c:numRef>
          </c:cat>
          <c:val>
            <c:numRef>
              <c:f>国家衛健委発表に基づく感染状況!$AF$374:$AF$1035</c:f>
              <c:numCache>
                <c:formatCode>#,##0_);[Red]\(#,##0\)</c:formatCode>
                <c:ptCount val="66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pt idx="657">
                  <c:v>214</c:v>
                </c:pt>
                <c:pt idx="658">
                  <c:v>215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省市別輸入症例数変化!$AI$2:$AI$797</c:f>
              <c:numCache>
                <c:formatCode>0_);[Red]\(0\)</c:formatCode>
                <c:ptCount val="79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省市別輸入症例数変化!$AJ$2:$AJ$797</c:f>
              <c:numCache>
                <c:formatCode>0_);[Red]\(0\)</c:formatCode>
                <c:ptCount val="79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numCache>
            </c:numRef>
          </c:cat>
          <c:val>
            <c:numRef>
              <c:f>省市別輸入症例数変化!$AK$2:$AK$797</c:f>
              <c:numCache>
                <c:formatCode>General</c:formatCode>
                <c:ptCount val="79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香港マカオ台湾の患者・海外輸入症例・無症状病原体保有者!$CQ$189:$CQ$1034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香港マカオ台湾の患者・海外輸入症例・無症状病原体保有者!$CJ$29:$CJ$1035</c:f>
              <c:numCache>
                <c:formatCode>General</c:formatCode>
                <c:ptCount val="10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香港マカオ台湾の患者・海外輸入症例・無症状病原体保有者!$CN$189:$CN$1035</c:f>
              <c:numCache>
                <c:formatCode>m"月"d"日"</c:formatCode>
                <c:ptCount val="84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香港マカオ台湾の患者・海外輸入症例・無症状病原体保有者!$CO$189:$CO$1035</c:f>
              <c:numCache>
                <c:formatCode>General</c:formatCode>
                <c:ptCount val="84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香港マカオ台湾の患者・海外輸入症例・無症状病原体保有者!$BJ$97:$BJ$1034</c:f>
              <c:numCache>
                <c:formatCode>m"月"d"日"</c:formatCode>
                <c:ptCount val="9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numCache>
            </c:numRef>
          </c:cat>
          <c:val>
            <c:numRef>
              <c:f>香港マカオ台湾の患者・海外輸入症例・無症状病原体保有者!$BL$97:$BL$1034</c:f>
              <c:numCache>
                <c:formatCode>General</c:formatCode>
                <c:ptCount val="93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香港マカオ台湾の患者・海外輸入症例・無症状病原体保有者!$BJ$97:$BJ$1034</c:f>
              <c:numCache>
                <c:formatCode>m"月"d"日"</c:formatCode>
                <c:ptCount val="93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numCache>
            </c:numRef>
          </c:cat>
          <c:val>
            <c:numRef>
              <c:f>香港マカオ台湾の患者・海外輸入症例・無症状病原体保有者!$BK$97:$BK$1034</c:f>
              <c:numCache>
                <c:formatCode>General</c:formatCode>
                <c:ptCount val="93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国家衛健委発表に基づく感染状況!$W$27:$W$1035</c:f>
              <c:numCache>
                <c:formatCode>m"月"d"日"</c:formatCode>
                <c:ptCount val="10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numCache>
            </c:numRef>
          </c:cat>
          <c:val>
            <c:numRef>
              <c:f>国家衛健委発表に基づく感染状況!$X$27:$X$1035</c:f>
              <c:numCache>
                <c:formatCode>#,##0_);[Red]\(#,##0\)</c:formatCode>
                <c:ptCount val="10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国家衛健委発表に基づく感染状況!$W$27:$W$1035</c:f>
              <c:numCache>
                <c:formatCode>m"月"d"日"</c:formatCode>
                <c:ptCount val="10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numCache>
            </c:numRef>
          </c:cat>
          <c:val>
            <c:numRef>
              <c:f>国家衛健委発表に基づく感染状況!$Y$27:$Y$1035</c:f>
              <c:numCache>
                <c:formatCode>General</c:formatCode>
                <c:ptCount val="10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香港マカオ台湾の患者・海外輸入症例・無症状病原体保有者!$CQ$189:$CQ$1034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香港マカオ台湾の患者・海外輸入症例・無症状病原体保有者!$CN$189:$CN$1035</c:f>
              <c:numCache>
                <c:formatCode>m"月"d"日"</c:formatCode>
                <c:ptCount val="84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香港マカオ台湾の患者・海外輸入症例・無症状病原体保有者!$CO$189:$CO$1035</c:f>
              <c:numCache>
                <c:formatCode>General</c:formatCode>
                <c:ptCount val="84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新疆の情況!$U$7:$U$838</c:f>
              <c:strCache>
                <c:ptCount val="82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strCache>
            </c:strRef>
          </c:cat>
          <c:val>
            <c:numRef>
              <c:f>新疆の情況!$V$7:$V$838</c:f>
              <c:numCache>
                <c:formatCode>General</c:formatCode>
                <c:ptCount val="83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新疆の情況!$U$7:$U$838</c:f>
              <c:strCache>
                <c:ptCount val="829"/>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strCache>
            </c:strRef>
          </c:cat>
          <c:val>
            <c:numRef>
              <c:f>新疆の情況!$W$7:$W$838</c:f>
              <c:numCache>
                <c:formatCode>General</c:formatCode>
                <c:ptCount val="83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香港マカオ台湾の患者・海外輸入症例・無症状病原体保有者!$CJ$29:$CJ$1035</c:f>
              <c:numCache>
                <c:formatCode>General</c:formatCode>
                <c:ptCount val="10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香港マカオ台湾の患者・海外輸入症例・無症状病原体保有者!$BR$29:$BR$1035</c:f>
              <c:numCache>
                <c:formatCode>General</c:formatCode>
                <c:ptCount val="100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香港マカオ台湾の患者・海外輸入症例・無症状病原体保有者!$BS$29:$BS$1035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香港マカオ台湾の患者・海外輸入症例・無症状病原体保有者!$BT$29:$BT$1035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香港マカオ台湾の患者・海外輸入症例・無症状病原体保有者!$CJ$29:$CJ$1035</c:f>
              <c:numCache>
                <c:formatCode>General</c:formatCode>
                <c:ptCount val="100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香港マカオ台湾の患者・海外輸入症例・無症状病原体保有者!$CK$29:$CK$1035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国家衛健委発表に基づく感染状況!$W$27:$W$1036</c:f>
              <c:numCache>
                <c:formatCode>m"月"d"日"</c:formatCode>
                <c:ptCount val="10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numCache>
            </c:numRef>
          </c:cat>
          <c:val>
            <c:numRef>
              <c:f>国家衛健委発表に基づく感染状況!$X$27:$X$1036</c:f>
              <c:numCache>
                <c:formatCode>#,##0_);[Red]\(#,##0\)</c:formatCode>
                <c:ptCount val="10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国家衛健委発表に基づく感染状況!$W$27:$W$1036</c:f>
              <c:numCache>
                <c:formatCode>m"月"d"日"</c:formatCode>
                <c:ptCount val="10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numCache>
            </c:numRef>
          </c:cat>
          <c:val>
            <c:numRef>
              <c:f>国家衛健委発表に基づく感染状況!$Y$27:$Y$1036</c:f>
              <c:numCache>
                <c:formatCode>General</c:formatCode>
                <c:ptCount val="10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香港マカオ台湾の患者・海外輸入症例・無症状病原体保有者!$BE$70:$BE$1035</c:f>
              <c:numCache>
                <c:formatCode>m"月"d"日"</c:formatCode>
                <c:ptCount val="9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numCache>
            </c:numRef>
          </c:cat>
          <c:val>
            <c:numRef>
              <c:f>香港マカオ台湾の患者・海外輸入症例・無症状病原体保有者!$BF$70:$BF$1035</c:f>
              <c:numCache>
                <c:formatCode>General</c:formatCode>
                <c:ptCount val="96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香港マカオ台湾の患者・海外輸入症例・無症状病原体保有者!$BE$70:$BE$1035</c:f>
              <c:numCache>
                <c:formatCode>m"月"d"日"</c:formatCode>
                <c:ptCount val="96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numCache>
            </c:numRef>
          </c:cat>
          <c:val>
            <c:numRef>
              <c:f>香港マカオ台湾の患者・海外輸入症例・無症状病原体保有者!$BG$70:$BG$1035</c:f>
              <c:numCache>
                <c:formatCode>General</c:formatCode>
                <c:ptCount val="96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香港マカオ台湾の患者・海外輸入症例・無症状病原体保有者!$BY$29:$BY$1035</c:f>
              <c:numCache>
                <c:formatCode>General</c:formatCode>
                <c:ptCount val="100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香港マカオ台湾の患者・海外輸入症例・無症状病原体保有者!$BZ$29:$BZ$1035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香港マカオ台湾の患者・海外輸入症例・無症状病原体保有者!$CA$29:$CA$1035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香港マカオ台湾の患者・海外輸入症例・無症状病原体保有者!$CC$29:$CC$1035</c:f>
              <c:numCache>
                <c:formatCode>General</c:formatCode>
                <c:ptCount val="100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香港マカオ台湾の患者・海外輸入症例・無症状病原体保有者!$CD$29:$CD$1035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香港マカオ台湾の患者・海外輸入症例・無症状病原体保有者!$CE$29:$CE$1035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香港マカオ台湾の患者・海外輸入症例・無症状病原体保有者!$CL$29:$CL$1035</c:f>
              <c:numCache>
                <c:formatCode>m"月"d"日"</c:formatCode>
                <c:ptCount val="100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numCache>
            </c:numRef>
          </c:cat>
          <c:val>
            <c:numRef>
              <c:f>香港マカオ台湾の患者・海外輸入症例・無症状病原体保有者!$CM$29:$CM$1035</c:f>
              <c:numCache>
                <c:formatCode>General</c:formatCode>
                <c:ptCount val="10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numCache>
            </c:numRef>
          </c:cat>
          <c:val>
            <c:numRef>
              <c:f>香港マカオ台湾の患者・海外輸入症例・無症状病原体保有者!$CQ$189:$CQ$1034</c:f>
              <c:numCache>
                <c:formatCode>General</c:formatCode>
                <c:ptCount val="8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4"/>
  <sheetViews>
    <sheetView tabSelected="1" zoomScale="115" zoomScaleNormal="115" workbookViewId="0">
      <pane xSplit="2" ySplit="5" topLeftCell="C1024" activePane="bottomRight" state="frozen"/>
      <selection pane="topRight" activeCell="C1" sqref="C1"/>
      <selection pane="bottomLeft" activeCell="A8" sqref="A8"/>
      <selection pane="bottomRight" activeCell="Q1033" sqref="Q103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44856</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+G1030-香港マカオ台湾の患者・海外輸入症例・無症状病原体保有者!B1032</f>
        <v>211</v>
      </c>
    </row>
    <row r="1031" spans="2:32" x14ac:dyDescent="0.55000000000000004">
      <c r="B1031" s="201">
        <v>44854</v>
      </c>
      <c r="C1031" s="47">
        <v>0</v>
      </c>
      <c r="D1031" s="83"/>
      <c r="E1031" s="104"/>
      <c r="F1031" s="56">
        <v>0</v>
      </c>
      <c r="G1031" s="47">
        <v>214</v>
      </c>
      <c r="H1031" s="87">
        <f>+H1030+G1031</f>
        <v>256940</v>
      </c>
      <c r="I1031" s="87">
        <f>+H1031-M1031-O1031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7">+B1031</f>
        <v>44854</v>
      </c>
      <c r="X1031" s="113">
        <f t="shared" ref="X1031:X1032" si="528">+G1031</f>
        <v>214</v>
      </c>
      <c r="Y1031">
        <f t="shared" ref="Y1031:Y1032" si="529">+H1031</f>
        <v>256940</v>
      </c>
      <c r="Z1031" s="114">
        <f t="shared" ref="Z1031:Z1032" si="530">+B1031</f>
        <v>44854</v>
      </c>
      <c r="AA1031">
        <f t="shared" ref="AA1031:AA1032" si="531">+L1031</f>
        <v>0</v>
      </c>
      <c r="AB1031">
        <f t="shared" ref="AB1031:AB1032" si="532">+M1031</f>
        <v>5226</v>
      </c>
      <c r="AE1031" s="1">
        <f t="shared" ref="AE1031:AE1032" si="533">+B1031</f>
        <v>44854</v>
      </c>
      <c r="AF1031" s="259">
        <f>+G1031-香港マカオ台湾の患者・海外輸入症例・無症状病原体保有者!B1033</f>
        <v>214</v>
      </c>
    </row>
    <row r="1032" spans="2:32" x14ac:dyDescent="0.55000000000000004">
      <c r="B1032" s="201">
        <v>44855</v>
      </c>
      <c r="C1032" s="47">
        <v>0</v>
      </c>
      <c r="D1032" s="83"/>
      <c r="E1032" s="104"/>
      <c r="F1032" s="56">
        <v>0</v>
      </c>
      <c r="G1032" s="47">
        <v>215</v>
      </c>
      <c r="H1032" s="87">
        <f>+H1031+G1032</f>
        <v>257155</v>
      </c>
      <c r="I1032" s="87">
        <f>+H1032-M1032-O1032</f>
        <v>3986</v>
      </c>
      <c r="J1032" s="47">
        <v>0</v>
      </c>
      <c r="K1032" s="55">
        <f t="shared" ref="K1032" si="534">+J1032+K1031</f>
        <v>13</v>
      </c>
      <c r="L1032" s="47">
        <v>0</v>
      </c>
      <c r="M1032" s="87">
        <f t="shared" ref="M1032" si="535">+L1032+M1031</f>
        <v>5226</v>
      </c>
      <c r="N1032" s="47">
        <v>382</v>
      </c>
      <c r="O1032" s="87">
        <f t="shared" ref="O1032" si="536">+N1032+O1031</f>
        <v>247943</v>
      </c>
      <c r="P1032" s="105">
        <f t="shared" ref="P1032" si="537">+Q1032-Q1031</f>
        <v>61727</v>
      </c>
      <c r="Q1032" s="56">
        <v>7125408</v>
      </c>
      <c r="R1032" s="47">
        <v>60724</v>
      </c>
      <c r="S1032" s="110"/>
      <c r="T1032" s="56">
        <v>470926</v>
      </c>
      <c r="U1032" s="77"/>
      <c r="W1032" s="1">
        <f t="shared" si="527"/>
        <v>44855</v>
      </c>
      <c r="X1032" s="113">
        <f t="shared" si="528"/>
        <v>215</v>
      </c>
      <c r="Y1032">
        <f t="shared" si="529"/>
        <v>257155</v>
      </c>
      <c r="Z1032" s="114">
        <f t="shared" si="530"/>
        <v>44855</v>
      </c>
      <c r="AA1032">
        <f t="shared" si="531"/>
        <v>0</v>
      </c>
      <c r="AB1032">
        <f t="shared" si="532"/>
        <v>5226</v>
      </c>
      <c r="AE1032" s="1">
        <f t="shared" si="533"/>
        <v>44855</v>
      </c>
      <c r="AF1032" s="259">
        <f>+G1032-香港マカオ台湾の患者・海外輸入症例・無症状病原体保有者!B1034</f>
        <v>215</v>
      </c>
    </row>
    <row r="1033" spans="2:32" x14ac:dyDescent="0.55000000000000004">
      <c r="B1033" s="201"/>
      <c r="C1033" s="47"/>
      <c r="D1033" s="83"/>
      <c r="E1033" s="104"/>
      <c r="F1033" s="56"/>
      <c r="G1033" s="47"/>
      <c r="H1033" s="87"/>
      <c r="I1033" s="87"/>
      <c r="J1033" s="47"/>
      <c r="K1033" s="55"/>
      <c r="L1033" s="47"/>
      <c r="M1033" s="87"/>
      <c r="N1033" s="47"/>
      <c r="O1033" s="87"/>
      <c r="P1033" s="105"/>
      <c r="Q1033" s="56"/>
      <c r="R1033" s="47"/>
      <c r="S1033" s="110"/>
      <c r="T1033" s="56"/>
      <c r="U1033" s="77"/>
      <c r="W1033" s="1"/>
      <c r="X1033" s="113"/>
      <c r="Z1033" s="114"/>
      <c r="AE1033" s="1"/>
      <c r="AF1033" s="259"/>
    </row>
    <row r="1034" spans="2:32" x14ac:dyDescent="0.55000000000000004">
      <c r="B1034" s="201"/>
      <c r="C1034" s="47"/>
      <c r="D1034" s="83"/>
      <c r="E1034" s="104"/>
      <c r="F1034" s="56"/>
      <c r="G1034" s="47"/>
      <c r="H1034" s="87"/>
      <c r="I1034" s="87"/>
      <c r="J1034" s="47"/>
      <c r="K1034" s="55"/>
      <c r="L1034" s="47"/>
      <c r="M1034" s="87"/>
      <c r="N1034" s="47"/>
      <c r="O1034" s="87"/>
      <c r="P1034" s="105"/>
      <c r="Q1034" s="56"/>
      <c r="R1034" s="47"/>
      <c r="S1034" s="110"/>
      <c r="T1034" s="56"/>
      <c r="U1034" s="77"/>
      <c r="W1034" s="1"/>
      <c r="X1034" s="113"/>
      <c r="Z1034" s="114"/>
      <c r="AE1034" s="1"/>
      <c r="AF1034" s="259"/>
    </row>
    <row r="1035" spans="2:32" ht="18.5" thickBot="1" x14ac:dyDescent="0.6">
      <c r="B1035" s="65"/>
      <c r="C1035" s="58"/>
      <c r="D1035" s="48"/>
      <c r="E1035" s="60"/>
      <c r="F1035" s="59"/>
      <c r="G1035" s="47"/>
      <c r="H1035" s="87"/>
      <c r="I1035" s="87"/>
      <c r="J1035" s="58"/>
      <c r="K1035" s="55"/>
      <c r="L1035" s="47"/>
      <c r="M1035" s="87"/>
      <c r="N1035" s="47"/>
      <c r="O1035" s="87"/>
      <c r="P1035" s="105"/>
      <c r="Q1035" s="59"/>
      <c r="R1035" s="47"/>
      <c r="S1035" s="59"/>
      <c r="T1035" s="59"/>
      <c r="U1035" s="77"/>
      <c r="W1035" s="1"/>
      <c r="X1035" s="113"/>
      <c r="Z1035" s="114"/>
      <c r="AE1035" s="1"/>
      <c r="AF1035" s="259"/>
    </row>
    <row r="1036" spans="2:32" ht="9.5" customHeight="1" thickBot="1" x14ac:dyDescent="0.6">
      <c r="B1036" s="65"/>
      <c r="C1036" s="78"/>
      <c r="D1036" s="79"/>
      <c r="E1036" s="81"/>
      <c r="F1036" s="93"/>
      <c r="G1036" s="78"/>
      <c r="H1036" s="81"/>
      <c r="I1036" s="81"/>
      <c r="J1036" s="78"/>
      <c r="K1036" s="81"/>
      <c r="L1036" s="78"/>
      <c r="M1036" s="81"/>
      <c r="N1036" s="82"/>
      <c r="O1036" s="80"/>
      <c r="P1036" s="92"/>
      <c r="Q1036" s="93"/>
      <c r="R1036" s="112"/>
      <c r="S1036" s="93"/>
      <c r="T1036" s="93"/>
      <c r="U1036" s="66"/>
      <c r="AF1036" s="259"/>
    </row>
    <row r="1037" spans="2:32" x14ac:dyDescent="0.55000000000000004">
      <c r="M1037" s="262">
        <f>SUM(L845:L862)</f>
        <v>503</v>
      </c>
      <c r="AF1037" s="259"/>
    </row>
    <row r="1038" spans="2:32" ht="13" customHeight="1" x14ac:dyDescent="0.55000000000000004">
      <c r="E1038" s="106"/>
      <c r="F1038" s="107"/>
      <c r="G1038" s="106" t="s">
        <v>80</v>
      </c>
      <c r="H1038" s="107"/>
      <c r="I1038" s="107"/>
      <c r="J1038" s="107"/>
      <c r="U1038" s="71"/>
      <c r="AF1038" s="259"/>
    </row>
    <row r="1039" spans="2:32" ht="13" customHeight="1" x14ac:dyDescent="0.55000000000000004">
      <c r="E1039" s="106" t="s">
        <v>98</v>
      </c>
      <c r="F1039" s="107"/>
      <c r="G1039" s="274" t="s">
        <v>79</v>
      </c>
      <c r="H1039" s="275"/>
      <c r="I1039" s="106" t="s">
        <v>106</v>
      </c>
      <c r="J1039" s="107"/>
      <c r="AF1039" s="259"/>
    </row>
    <row r="1040" spans="2:32" ht="13" customHeight="1" x14ac:dyDescent="0.55000000000000004">
      <c r="B1040" s="119"/>
      <c r="E1040" s="108" t="s">
        <v>108</v>
      </c>
      <c r="F1040" s="107"/>
      <c r="G1040" s="108"/>
      <c r="H1040" s="108"/>
      <c r="I1040" s="106" t="s">
        <v>107</v>
      </c>
      <c r="J1040" s="107"/>
      <c r="AF1040" s="259"/>
    </row>
    <row r="1041" spans="5:32" ht="18.5" customHeight="1" x14ac:dyDescent="0.55000000000000004">
      <c r="E1041" s="106" t="s">
        <v>96</v>
      </c>
      <c r="F1041" s="107"/>
      <c r="G1041" s="106" t="s">
        <v>97</v>
      </c>
      <c r="H1041" s="107"/>
      <c r="I1041" s="107"/>
      <c r="J1041" s="107"/>
      <c r="AF1041" s="259"/>
    </row>
    <row r="1042" spans="5:32" ht="13" customHeight="1" x14ac:dyDescent="0.55000000000000004">
      <c r="E1042" s="106" t="s">
        <v>98</v>
      </c>
      <c r="F1042" s="107"/>
      <c r="G1042" s="106" t="s">
        <v>99</v>
      </c>
      <c r="H1042" s="107"/>
      <c r="I1042" s="107"/>
      <c r="J1042" s="107"/>
      <c r="AF1042" s="259"/>
    </row>
    <row r="1043" spans="5:32" ht="13" customHeight="1" x14ac:dyDescent="0.55000000000000004">
      <c r="E1043" s="106" t="s">
        <v>98</v>
      </c>
      <c r="F1043" s="107"/>
      <c r="G1043" s="106" t="s">
        <v>100</v>
      </c>
      <c r="H1043" s="107"/>
      <c r="I1043" s="107"/>
      <c r="J1043" s="107"/>
      <c r="AF1043" s="259"/>
    </row>
    <row r="1044" spans="5:32" ht="13" customHeight="1" x14ac:dyDescent="0.55000000000000004">
      <c r="E1044" s="106" t="s">
        <v>101</v>
      </c>
      <c r="F1044" s="107"/>
      <c r="G1044" s="106" t="s">
        <v>102</v>
      </c>
      <c r="H1044" s="107"/>
      <c r="I1044" s="107"/>
      <c r="J1044" s="107"/>
      <c r="AF1044" s="259"/>
    </row>
    <row r="1045" spans="5:32" ht="13" customHeight="1" x14ac:dyDescent="0.55000000000000004">
      <c r="E1045" s="106" t="s">
        <v>103</v>
      </c>
      <c r="F1045" s="107"/>
      <c r="G1045" s="106" t="s">
        <v>104</v>
      </c>
      <c r="H1045" s="107"/>
      <c r="I1045" s="107"/>
      <c r="J1045" s="107"/>
      <c r="AF1045" s="259"/>
    </row>
    <row r="1046" spans="5:32" x14ac:dyDescent="0.55000000000000004">
      <c r="AF1046" s="259"/>
    </row>
    <row r="1047" spans="5:32" x14ac:dyDescent="0.55000000000000004">
      <c r="AF1047" s="259"/>
    </row>
    <row r="1048" spans="5:32" x14ac:dyDescent="0.55000000000000004">
      <c r="AF1048" s="259"/>
    </row>
    <row r="1049" spans="5:32" x14ac:dyDescent="0.55000000000000004">
      <c r="AF1049" s="259"/>
    </row>
    <row r="1050" spans="5:32" x14ac:dyDescent="0.55000000000000004">
      <c r="AF1050" s="259"/>
    </row>
    <row r="1051" spans="5:32" x14ac:dyDescent="0.55000000000000004">
      <c r="AF1051" s="259"/>
    </row>
    <row r="1052" spans="5:32" x14ac:dyDescent="0.55000000000000004">
      <c r="AF1052" s="259"/>
    </row>
    <row r="1053" spans="5:32" x14ac:dyDescent="0.55000000000000004">
      <c r="AF1053" s="259"/>
    </row>
    <row r="1054" spans="5:32" x14ac:dyDescent="0.55000000000000004">
      <c r="AF1054" s="259"/>
    </row>
  </sheetData>
  <mergeCells count="12">
    <mergeCell ref="G1039:H103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6"/>
  <sheetViews>
    <sheetView topLeftCell="A6" zoomScaleNormal="100" workbookViewId="0">
      <pane xSplit="1" ySplit="2" topLeftCell="B1029" activePane="bottomRight" state="frozen"/>
      <selection activeCell="A6" sqref="A6"/>
      <selection pane="topRight" activeCell="B6" sqref="B6"/>
      <selection pane="bottomLeft" activeCell="A8" sqref="A8"/>
      <selection pane="bottomRight" activeCell="F1038" sqref="F1038"/>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1"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1" si="2307">+AW1029+1</f>
        <v>869</v>
      </c>
      <c r="AX1030" s="216">
        <f t="shared" si="2262"/>
        <v>44854</v>
      </c>
      <c r="AY1030" s="5">
        <v>15</v>
      </c>
      <c r="AZ1030" s="217">
        <f t="shared" si="2263"/>
        <v>2888</v>
      </c>
      <c r="BA1030" s="217">
        <f t="shared" ref="BA1030:BA1031" si="2308">+BA1026+1</f>
        <v>465</v>
      </c>
      <c r="BB1030" s="119">
        <v>0</v>
      </c>
      <c r="BC1030" s="26">
        <f t="shared" si="2264"/>
        <v>1672</v>
      </c>
      <c r="BD1030" s="217">
        <f t="shared" ref="BD1030:BD1031"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c r="B1032" s="219"/>
      <c r="C1032" s="142"/>
      <c r="D1032" s="261"/>
      <c r="E1032" s="135"/>
      <c r="F1032" s="135"/>
      <c r="G1032" s="135"/>
      <c r="H1032" s="123"/>
      <c r="I1032" s="135"/>
      <c r="J1032" s="123"/>
      <c r="K1032" s="41"/>
      <c r="L1032" s="134"/>
      <c r="M1032" s="219"/>
      <c r="N1032" s="123"/>
      <c r="O1032" s="123"/>
      <c r="P1032" s="135"/>
      <c r="Q1032" s="135"/>
      <c r="R1032" s="123"/>
      <c r="S1032" s="123"/>
      <c r="T1032" s="135"/>
      <c r="U1032" s="135"/>
      <c r="V1032" s="123"/>
      <c r="W1032" s="41"/>
      <c r="X1032" s="136"/>
      <c r="Y1032" s="4"/>
      <c r="Z1032" s="74"/>
      <c r="AA1032" s="210"/>
      <c r="AB1032" s="210"/>
      <c r="AC1032" s="211"/>
      <c r="AD1032" s="170"/>
      <c r="AE1032" s="222"/>
      <c r="AF1032" s="143"/>
      <c r="AG1032" s="171"/>
      <c r="AH1032" s="143"/>
      <c r="AI1032" s="171"/>
      <c r="AJ1032" s="172"/>
      <c r="AK1032" s="173"/>
      <c r="AL1032" s="143"/>
      <c r="AM1032" s="222"/>
      <c r="AN1032" s="143"/>
      <c r="AO1032" s="171"/>
      <c r="AP1032" s="174"/>
      <c r="AQ1032" s="173"/>
      <c r="AR1032" s="143"/>
      <c r="AS1032" s="171"/>
      <c r="AT1032" s="143"/>
      <c r="AU1032" s="171"/>
      <c r="AV1032" s="175"/>
      <c r="AW1032" s="217"/>
      <c r="AX1032" s="216"/>
      <c r="AY1032" s="5"/>
      <c r="AZ1032" s="217"/>
      <c r="BA1032" s="217"/>
      <c r="BB1032" s="119"/>
      <c r="BC1032" s="26"/>
      <c r="BD1032" s="217"/>
      <c r="BE1032" s="209"/>
      <c r="BF1032" s="120"/>
      <c r="BG1032" s="120"/>
      <c r="BH1032" s="209"/>
      <c r="BI1032" s="120"/>
      <c r="BJ1032" s="1"/>
      <c r="BN1032" s="1"/>
      <c r="BQ1032" s="167"/>
      <c r="BX1032" s="167"/>
      <c r="CB1032" s="167"/>
      <c r="CF1032" s="216"/>
      <c r="CI1032" s="167"/>
      <c r="CL1032" s="167"/>
      <c r="CN1032" s="1"/>
      <c r="CO1032" s="253"/>
      <c r="CP1032" s="1"/>
      <c r="CQ1032" s="254"/>
      <c r="CR1032" s="167"/>
    </row>
    <row r="1033" spans="1:99" ht="18" customHeight="1" x14ac:dyDescent="0.55000000000000004">
      <c r="A1033" s="167"/>
      <c r="B1033" s="219"/>
      <c r="C1033" s="142"/>
      <c r="D1033" s="261"/>
      <c r="E1033" s="135"/>
      <c r="F1033" s="135"/>
      <c r="G1033" s="135"/>
      <c r="H1033" s="123"/>
      <c r="I1033" s="135"/>
      <c r="J1033" s="123"/>
      <c r="K1033" s="41"/>
      <c r="L1033" s="134"/>
      <c r="M1033" s="219"/>
      <c r="N1033" s="123"/>
      <c r="O1033" s="123"/>
      <c r="P1033" s="135"/>
      <c r="Q1033" s="135"/>
      <c r="R1033" s="123"/>
      <c r="S1033" s="123"/>
      <c r="T1033" s="135"/>
      <c r="U1033" s="135"/>
      <c r="V1033" s="123"/>
      <c r="W1033" s="41"/>
      <c r="X1033" s="136"/>
      <c r="Y1033" s="4"/>
      <c r="Z1033" s="74"/>
      <c r="AA1033" s="210"/>
      <c r="AB1033" s="210"/>
      <c r="AC1033" s="211"/>
      <c r="AD1033" s="170"/>
      <c r="AE1033" s="222"/>
      <c r="AF1033" s="143"/>
      <c r="AG1033" s="171"/>
      <c r="AH1033" s="143"/>
      <c r="AI1033" s="171"/>
      <c r="AJ1033" s="172"/>
      <c r="AK1033" s="173"/>
      <c r="AL1033" s="143"/>
      <c r="AM1033" s="171"/>
      <c r="AN1033" s="143"/>
      <c r="AO1033" s="171"/>
      <c r="AP1033" s="174"/>
      <c r="AQ1033" s="173"/>
      <c r="AR1033" s="143"/>
      <c r="AS1033" s="171"/>
      <c r="AT1033" s="143"/>
      <c r="AU1033" s="171"/>
      <c r="AV1033" s="175"/>
      <c r="AW1033" s="217"/>
      <c r="AX1033" s="216"/>
      <c r="AY1033" s="5"/>
      <c r="AZ1033" s="217"/>
      <c r="BA1033" s="217"/>
      <c r="BB1033" s="119"/>
      <c r="BC1033" s="26"/>
      <c r="BD1033" s="217"/>
      <c r="BE1033" s="209"/>
      <c r="BF1033" s="120"/>
      <c r="BG1033" s="120"/>
      <c r="BH1033" s="209"/>
      <c r="BI1033" s="120"/>
      <c r="BJ1033" s="1"/>
      <c r="BN1033" s="1"/>
      <c r="BQ1033" s="167"/>
      <c r="BX1033" s="167"/>
      <c r="CB1033" s="167"/>
      <c r="CE1033">
        <f>+AV1033</f>
        <v>0</v>
      </c>
      <c r="CF1033" s="216"/>
      <c r="CI1033" s="167"/>
      <c r="CL1033" s="167"/>
      <c r="CN1033" s="1"/>
      <c r="CO1033" s="253"/>
      <c r="CP1033" s="1"/>
      <c r="CQ1033" s="254"/>
      <c r="CR1033" s="167"/>
    </row>
    <row r="1034" spans="1:99" ht="18" customHeight="1" x14ac:dyDescent="0.55000000000000004">
      <c r="A1034" s="167"/>
      <c r="B1034" s="219"/>
      <c r="C1034" s="142"/>
      <c r="D1034" s="142"/>
      <c r="E1034" s="135"/>
      <c r="F1034" s="135"/>
      <c r="G1034" s="135"/>
      <c r="H1034" s="123"/>
      <c r="I1034" s="135"/>
      <c r="J1034" s="123"/>
      <c r="K1034" s="41"/>
      <c r="L1034" s="134"/>
      <c r="M1034" s="135"/>
      <c r="N1034" s="123"/>
      <c r="O1034" s="123"/>
      <c r="P1034" s="135"/>
      <c r="Q1034" s="135"/>
      <c r="R1034" s="123"/>
      <c r="S1034" s="123"/>
      <c r="T1034" s="135"/>
      <c r="U1034" s="135"/>
      <c r="V1034" s="123"/>
      <c r="W1034" s="41"/>
      <c r="X1034" s="136"/>
      <c r="Y1034" s="4"/>
      <c r="Z1034" s="74"/>
      <c r="AA1034" s="210"/>
      <c r="AB1034" s="210"/>
      <c r="AC1034" s="211"/>
      <c r="AD1034" s="170"/>
      <c r="AE1034" s="222"/>
      <c r="AF1034" s="143"/>
      <c r="AG1034" s="171"/>
      <c r="AH1034" s="143"/>
      <c r="AI1034" s="171"/>
      <c r="AJ1034" s="172"/>
      <c r="AK1034" s="173"/>
      <c r="AL1034" s="143"/>
      <c r="AM1034" s="171"/>
      <c r="AN1034" s="143"/>
      <c r="AO1034" s="171"/>
      <c r="AP1034" s="174"/>
      <c r="AQ1034" s="173"/>
      <c r="AR1034" s="143"/>
      <c r="AS1034" s="171"/>
      <c r="AT1034" s="143"/>
      <c r="AU1034" s="171"/>
      <c r="AV1034" s="175"/>
      <c r="AW1034" s="217"/>
      <c r="AX1034" s="216"/>
      <c r="AY1034" s="5"/>
      <c r="AZ1034" s="217"/>
      <c r="BA1034" s="217"/>
      <c r="BB1034" s="119"/>
      <c r="BC1034" s="26"/>
      <c r="BD1034" s="217"/>
      <c r="BE1034" s="209"/>
      <c r="BF1034" s="120"/>
      <c r="BG1034" s="120"/>
      <c r="BH1034" s="209"/>
      <c r="BI1034" s="120"/>
      <c r="BJ1034" s="1"/>
      <c r="BN1034" s="1"/>
      <c r="BQ1034" s="167"/>
      <c r="BX1034" s="167"/>
      <c r="CB1034" s="167"/>
      <c r="CI1034" s="167"/>
      <c r="CL1034" s="167"/>
      <c r="CN1034" s="1"/>
      <c r="CO1034" s="253"/>
      <c r="CP1034" s="1"/>
      <c r="CQ1034" s="254"/>
      <c r="CR1034" s="167"/>
    </row>
    <row r="1035" spans="1:99" ht="7" customHeight="1" thickBot="1" x14ac:dyDescent="0.6">
      <c r="A1035" s="65"/>
      <c r="B1035" s="134"/>
      <c r="C1035" s="142"/>
      <c r="D1035" s="135"/>
      <c r="E1035" s="135"/>
      <c r="F1035" s="135"/>
      <c r="G1035" s="135"/>
      <c r="H1035" s="123"/>
      <c r="I1035" s="135"/>
      <c r="J1035" s="123"/>
      <c r="K1035" s="136"/>
      <c r="L1035" s="134"/>
      <c r="M1035" s="135"/>
      <c r="N1035" s="123"/>
      <c r="O1035" s="123"/>
      <c r="P1035" s="135"/>
      <c r="Q1035" s="135"/>
      <c r="R1035" s="123"/>
      <c r="S1035" s="123"/>
      <c r="T1035" s="135"/>
      <c r="U1035" s="135"/>
      <c r="V1035" s="123"/>
      <c r="W1035" s="41"/>
      <c r="X1035" s="136"/>
      <c r="Z1035" s="65"/>
      <c r="AA1035" s="63"/>
      <c r="AB1035" s="63"/>
      <c r="AC1035" s="63"/>
      <c r="AD1035" s="170"/>
      <c r="AE1035" s="222"/>
      <c r="AF1035" s="143"/>
      <c r="AG1035" s="171"/>
      <c r="AH1035" s="143"/>
      <c r="AI1035" s="171"/>
      <c r="AJ1035" s="172"/>
      <c r="AK1035" s="173"/>
      <c r="AL1035" s="143"/>
      <c r="AM1035" s="171"/>
      <c r="AN1035" s="143"/>
      <c r="AO1035" s="171"/>
      <c r="AP1035" s="174"/>
      <c r="AQ1035" s="173"/>
      <c r="AR1035" s="143"/>
      <c r="AS1035" s="171"/>
      <c r="AT1035" s="143"/>
      <c r="AU1035" s="171"/>
      <c r="AV1035" s="175"/>
    </row>
    <row r="1036" spans="1:99" x14ac:dyDescent="0.55000000000000004">
      <c r="B1036" s="44"/>
      <c r="C1036" s="44"/>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AE1036">
        <f>SUM(AD443:AD448)</f>
        <v>190</v>
      </c>
      <c r="AY1036" s="44" t="s">
        <v>474</v>
      </c>
      <c r="BB1036" s="44" t="s">
        <v>473</v>
      </c>
      <c r="BV1036">
        <f>SUM(BV442:BV1035)</f>
        <v>416462</v>
      </c>
    </row>
    <row r="1037" spans="1:99" x14ac:dyDescent="0.55000000000000004">
      <c r="B1037">
        <f>SUM(B554:B584)</f>
        <v>832</v>
      </c>
      <c r="AA1037" s="263">
        <f>+AA881-AA880</f>
        <v>82409</v>
      </c>
      <c r="AE1037">
        <f>SUM(AD797:AD1034)</f>
        <v>347491</v>
      </c>
      <c r="AI1037" s="236">
        <f>SUM(AI189:AI558)</f>
        <v>205</v>
      </c>
      <c r="AJ1037">
        <f>SUM(AI797:AI1034)</f>
        <v>9571</v>
      </c>
      <c r="AK1037">
        <f>SUM(AK907:AK1033)</f>
        <v>710</v>
      </c>
      <c r="AT1037" s="44">
        <f>SUM(AU908:AU1033)</f>
        <v>6985</v>
      </c>
      <c r="AU1037">
        <f>SUM(AU889:AU918)</f>
        <v>4396</v>
      </c>
      <c r="AV1037">
        <f>SUM(AU854:AU1034)</f>
        <v>11350</v>
      </c>
      <c r="AY1037" s="44">
        <f>SUM(AY359:AY413)</f>
        <v>69</v>
      </c>
      <c r="BB1037" s="44">
        <f>SUM(BB374:BB413)</f>
        <v>941</v>
      </c>
    </row>
    <row r="1038" spans="1:99" x14ac:dyDescent="0.55000000000000004">
      <c r="L1038">
        <f>SUM(L97:L1037)</f>
        <v>796355</v>
      </c>
      <c r="P1038">
        <f>SUM(P97:P1037)</f>
        <v>36292</v>
      </c>
      <c r="AD1038">
        <f>SUM(AD188:AD194)</f>
        <v>82</v>
      </c>
      <c r="AJ1038">
        <f>SUM(AI797:AI827)</f>
        <v>7081</v>
      </c>
      <c r="AV1038">
        <f>SUM(AU797:AU827)</f>
        <v>0</v>
      </c>
      <c r="AY1038" s="44" t="s">
        <v>685</v>
      </c>
    </row>
    <row r="1039" spans="1:99" ht="15" customHeight="1" x14ac:dyDescent="0.55000000000000004">
      <c r="A1039" s="119"/>
      <c r="D1039">
        <f>SUM(B229:B259)</f>
        <v>435</v>
      </c>
      <c r="Z1039" s="119"/>
      <c r="AA1039" s="119"/>
      <c r="AB1039" s="119"/>
      <c r="AC1039" s="119"/>
      <c r="AJ1039">
        <f>SUM(AI828:AI857)</f>
        <v>1483</v>
      </c>
      <c r="AV1039">
        <f>SUM(AU828:AU857)</f>
        <v>12</v>
      </c>
      <c r="AY1039" s="44">
        <f>SUM(AY581:AY1035)</f>
        <v>2496</v>
      </c>
    </row>
    <row r="1040" spans="1:99" x14ac:dyDescent="0.55000000000000004">
      <c r="AB1040" s="44" t="s">
        <v>827</v>
      </c>
      <c r="AD1040" s="44">
        <f>SUM(AD810:AD816)</f>
        <v>17671</v>
      </c>
      <c r="AH1040" s="4">
        <f>SUM(AD797:AD827)</f>
        <v>206192</v>
      </c>
      <c r="AI1040" s="5" t="s">
        <v>949</v>
      </c>
      <c r="AJ1040" s="4">
        <f>SUM(AI797:AI827)</f>
        <v>7081</v>
      </c>
      <c r="AN1040" s="227">
        <f>SUM(AK797:AK827)</f>
        <v>1</v>
      </c>
      <c r="AO1040" s="231" t="s">
        <v>949</v>
      </c>
      <c r="AP1040" s="227">
        <f>SUM(AO797:AO827)</f>
        <v>0</v>
      </c>
      <c r="AT1040" s="26">
        <f>SUM(AQ797:AQ827)</f>
        <v>2905</v>
      </c>
      <c r="AU1040" s="218" t="s">
        <v>949</v>
      </c>
      <c r="AV1040" s="26">
        <f>SUM(AU797:AU827)</f>
        <v>0</v>
      </c>
    </row>
    <row r="1041" spans="34:48" x14ac:dyDescent="0.55000000000000004">
      <c r="AH1041" s="4">
        <f>SUM(AD828:AD857)</f>
        <v>44357</v>
      </c>
      <c r="AI1041" s="5" t="s">
        <v>948</v>
      </c>
      <c r="AJ1041" s="4">
        <f>SUM(AI828:AI857)</f>
        <v>1483</v>
      </c>
      <c r="AN1041" s="227">
        <f>SUM(AK828:AK857)</f>
        <v>0</v>
      </c>
      <c r="AO1041" s="231" t="s">
        <v>948</v>
      </c>
      <c r="AP1041" s="227">
        <f>SUM(AO828:AO857)</f>
        <v>0</v>
      </c>
      <c r="AT1041" s="26">
        <f>SUM(AQ828:AQ857)</f>
        <v>92489</v>
      </c>
      <c r="AU1041" s="218" t="s">
        <v>948</v>
      </c>
      <c r="AV1041" s="26">
        <f>SUM(AU828:AU857)</f>
        <v>12</v>
      </c>
    </row>
    <row r="1042" spans="34:48" x14ac:dyDescent="0.55000000000000004">
      <c r="AH1042" s="4">
        <f>SUM(AD858:AD888)</f>
        <v>1728</v>
      </c>
      <c r="AI1042" s="5" t="s">
        <v>914</v>
      </c>
      <c r="AJ1042" s="4">
        <f>SUM(AI858:AI888)</f>
        <v>70</v>
      </c>
      <c r="AN1042" s="227">
        <f>SUM(AK858:AK888)</f>
        <v>1</v>
      </c>
      <c r="AO1042" s="231" t="s">
        <v>914</v>
      </c>
      <c r="AP1042" s="227">
        <f>SUM(AO858:AO888)</f>
        <v>0</v>
      </c>
      <c r="AT1042" s="26">
        <f>SUM(AQ858:AQ888)</f>
        <v>1917100</v>
      </c>
      <c r="AU1042" s="218" t="s">
        <v>914</v>
      </c>
      <c r="AV1042" s="26">
        <f>SUM(AU858:AU888)</f>
        <v>1390</v>
      </c>
    </row>
    <row r="1043" spans="34:48" x14ac:dyDescent="0.55000000000000004">
      <c r="AH1043" s="4">
        <f>SUM(AD889:AD918)</f>
        <v>5667</v>
      </c>
      <c r="AI1043" s="5" t="s">
        <v>947</v>
      </c>
      <c r="AJ1043" s="4">
        <f>SUM(AI889:AI918)</f>
        <v>23</v>
      </c>
      <c r="AN1043" s="227">
        <f>SUM(AK889:AK918)</f>
        <v>181</v>
      </c>
      <c r="AO1043" s="231" t="s">
        <v>947</v>
      </c>
      <c r="AP1043" s="227">
        <f>SUM(AO889:AO918)</f>
        <v>0</v>
      </c>
      <c r="AT1043" s="26">
        <f>SUM(AQ889:AQ918)</f>
        <v>1734300</v>
      </c>
      <c r="AU1043" s="218" t="s">
        <v>947</v>
      </c>
      <c r="AV1043" s="26">
        <f>SUM(AU889:AU918)</f>
        <v>4396</v>
      </c>
    </row>
    <row r="1044" spans="34:48" x14ac:dyDescent="0.55000000000000004">
      <c r="AH1044" s="4">
        <f>SUM(AD919:AD949)</f>
        <v>17832</v>
      </c>
      <c r="AI1044" s="5" t="s">
        <v>966</v>
      </c>
      <c r="AJ1044" s="4">
        <f>SUM(AI919:AI949)</f>
        <v>102</v>
      </c>
      <c r="AN1044" s="227">
        <f>SUM(AK919:AK949)</f>
        <v>527</v>
      </c>
      <c r="AO1044" s="231" t="s">
        <v>966</v>
      </c>
      <c r="AP1044" s="227">
        <f>SUM(AO919:AO949)</f>
        <v>6</v>
      </c>
      <c r="AT1044" s="26">
        <f>SUM(AQ919:AQ949)</f>
        <v>820902</v>
      </c>
      <c r="AU1044" s="218" t="s">
        <v>966</v>
      </c>
      <c r="AV1044" s="26">
        <f>SUM(AU919:AU949)</f>
        <v>2276</v>
      </c>
    </row>
    <row r="1045" spans="34:48" x14ac:dyDescent="0.55000000000000004">
      <c r="AH1045" s="4">
        <f>SUM(AD950:AD980)</f>
        <v>29892</v>
      </c>
      <c r="AI1045" s="5" t="s">
        <v>978</v>
      </c>
      <c r="AJ1045" s="4">
        <f>SUM(AI950:AI980)</f>
        <v>187</v>
      </c>
      <c r="AN1045" s="227">
        <f>SUM(AK950:AK980)</f>
        <v>2</v>
      </c>
      <c r="AO1045" s="231" t="s">
        <v>978</v>
      </c>
      <c r="AP1045" s="227">
        <f>SUM(AO950:AO980)</f>
        <v>0</v>
      </c>
      <c r="AT1045" s="26">
        <f>SUM(AQ950:AQ980)</f>
        <v>719844</v>
      </c>
      <c r="AU1045" s="218" t="s">
        <v>978</v>
      </c>
      <c r="AV1045" s="26">
        <f>SUM(AU950:AU980)</f>
        <v>987</v>
      </c>
    </row>
    <row r="1046" spans="34:48" x14ac:dyDescent="0.55000000000000004">
      <c r="AH1046" s="4">
        <f>SUM(AD981:AD1010)</f>
        <v>28866</v>
      </c>
      <c r="AI1046" s="5" t="s">
        <v>979</v>
      </c>
      <c r="AJ1046" s="4">
        <f>SUM(AI981:AI1010)</f>
        <v>471</v>
      </c>
      <c r="AN1046" s="227">
        <f>SUM(AK981:AK1010)</f>
        <v>0</v>
      </c>
      <c r="AO1046" s="231" t="s">
        <v>979</v>
      </c>
      <c r="AP1046" s="227">
        <f>SUM(AO981:AO1010)</f>
        <v>0</v>
      </c>
      <c r="AT1046" s="26">
        <f>SUM(AQ981:AQ1010)</f>
        <v>1153371</v>
      </c>
      <c r="AU1046" s="218" t="s">
        <v>979</v>
      </c>
      <c r="AV1046"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6"/>
  <sheetViews>
    <sheetView zoomScale="115" zoomScaleNormal="115" workbookViewId="0">
      <pane xSplit="3" ySplit="1" topLeftCell="D785" activePane="bottomRight" state="frozen"/>
      <selection pane="topRight" activeCell="C1" sqref="C1"/>
      <selection pane="bottomLeft" activeCell="A2" sqref="A2"/>
      <selection pane="bottomRight" activeCell="B794" sqref="B794:G79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c r="C795" s="114"/>
      <c r="J795" s="265"/>
      <c r="AG795" s="266"/>
      <c r="AH795" s="114"/>
      <c r="AI795" s="267"/>
      <c r="AJ795" s="267"/>
      <c r="AL795" s="267"/>
    </row>
    <row r="796" spans="2:38" s="100" customFormat="1" ht="17.5" customHeight="1" x14ac:dyDescent="0.55000000000000004">
      <c r="B796" s="265"/>
      <c r="C796" s="114"/>
      <c r="J796" s="265"/>
      <c r="AG796" s="266"/>
      <c r="AH796" s="114"/>
      <c r="AI796" s="267"/>
      <c r="AJ796" s="267"/>
      <c r="AL796" s="267"/>
    </row>
    <row r="797" spans="2:38" ht="17.5" customHeight="1" x14ac:dyDescent="0.55000000000000004">
      <c r="B797" s="242"/>
      <c r="C797" s="1"/>
      <c r="E797" s="258"/>
      <c r="J797" s="242"/>
      <c r="AH797" s="1"/>
      <c r="AI797" s="243"/>
      <c r="AJ797" s="243"/>
    </row>
    <row r="798" spans="2:38" x14ac:dyDescent="0.55000000000000004">
      <c r="B798" s="219"/>
      <c r="C798" s="1"/>
      <c r="AH798" s="249">
        <v>1</v>
      </c>
    </row>
    <row r="799" spans="2:38" s="241" customFormat="1" ht="5" customHeight="1" x14ac:dyDescent="0.55000000000000004">
      <c r="B799" s="240"/>
      <c r="C799" s="239"/>
      <c r="AG799" s="4"/>
    </row>
    <row r="800" spans="2:38" ht="5.5" customHeight="1" x14ac:dyDescent="0.55000000000000004">
      <c r="B800" s="4"/>
      <c r="C800" s="1"/>
    </row>
    <row r="801" spans="2:39" x14ac:dyDescent="0.55000000000000004">
      <c r="B801">
        <f>SUM(B2:B800)</f>
        <v>22984</v>
      </c>
      <c r="C801" s="1" t="s">
        <v>348</v>
      </c>
      <c r="D801" s="26">
        <f t="shared" ref="D801:J801" si="201">SUM(D2:D800)</f>
        <v>5014</v>
      </c>
      <c r="E801" s="26">
        <f t="shared" si="201"/>
        <v>5398</v>
      </c>
      <c r="F801" s="26">
        <f t="shared" si="201"/>
        <v>1703</v>
      </c>
      <c r="G801">
        <f t="shared" si="201"/>
        <v>1029</v>
      </c>
      <c r="H801">
        <f t="shared" si="201"/>
        <v>1705</v>
      </c>
      <c r="I801" s="26">
        <f t="shared" si="201"/>
        <v>2386</v>
      </c>
      <c r="J801" s="26">
        <f t="shared" si="201"/>
        <v>5749</v>
      </c>
      <c r="K801">
        <f t="shared" ref="K801:AF801" si="202">SUM(K2:K800)</f>
        <v>1090</v>
      </c>
      <c r="L801">
        <f t="shared" si="202"/>
        <v>16</v>
      </c>
      <c r="M801">
        <f t="shared" si="202"/>
        <v>139</v>
      </c>
      <c r="N801">
        <f t="shared" si="202"/>
        <v>109</v>
      </c>
      <c r="O801" s="26">
        <f t="shared" si="202"/>
        <v>492</v>
      </c>
      <c r="P801">
        <f t="shared" si="202"/>
        <v>22</v>
      </c>
      <c r="Q801">
        <f t="shared" si="202"/>
        <v>26</v>
      </c>
      <c r="R801">
        <f t="shared" si="202"/>
        <v>223</v>
      </c>
      <c r="S801">
        <f t="shared" si="202"/>
        <v>147</v>
      </c>
      <c r="T801">
        <f t="shared" si="202"/>
        <v>133</v>
      </c>
      <c r="U801">
        <f t="shared" si="202"/>
        <v>152</v>
      </c>
      <c r="V801">
        <f t="shared" si="202"/>
        <v>377</v>
      </c>
      <c r="W801">
        <f t="shared" si="202"/>
        <v>36</v>
      </c>
      <c r="X801">
        <f t="shared" si="202"/>
        <v>75</v>
      </c>
      <c r="Y801">
        <f t="shared" si="202"/>
        <v>269</v>
      </c>
      <c r="Z801">
        <f t="shared" si="202"/>
        <v>312</v>
      </c>
      <c r="AA801">
        <f t="shared" si="202"/>
        <v>1</v>
      </c>
      <c r="AB801">
        <f t="shared" si="202"/>
        <v>566</v>
      </c>
      <c r="AC801">
        <f t="shared" si="202"/>
        <v>76</v>
      </c>
      <c r="AD801">
        <f t="shared" si="202"/>
        <v>843</v>
      </c>
      <c r="AF801">
        <f t="shared" si="202"/>
        <v>637</v>
      </c>
      <c r="AM801" s="243"/>
    </row>
    <row r="802" spans="2:39" x14ac:dyDescent="0.55000000000000004">
      <c r="C802" s="1"/>
    </row>
    <row r="803" spans="2:39" ht="5" customHeight="1" x14ac:dyDescent="0.55000000000000004">
      <c r="C803" s="1"/>
    </row>
    <row r="806" spans="2:39" x14ac:dyDescent="0.55000000000000004">
      <c r="B806" s="219"/>
      <c r="K80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E110" zoomScale="70" zoomScaleNormal="70" workbookViewId="0">
      <selection activeCell="P132" sqref="P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9"/>
  <sheetViews>
    <sheetView topLeftCell="A2" workbookViewId="0">
      <pane xSplit="2" ySplit="2" topLeftCell="C828" activePane="bottomRight" state="frozen"/>
      <selection activeCell="O24" sqref="O24"/>
      <selection pane="topRight" activeCell="O24" sqref="O24"/>
      <selection pane="bottomLeft" activeCell="O24" sqref="O24"/>
      <selection pane="bottomRight" activeCell="C836" sqref="C83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5" si="350">+A804+1</f>
        <v>807</v>
      </c>
      <c r="B805" s="228"/>
      <c r="C805" s="44"/>
      <c r="D805" t="s">
        <v>333</v>
      </c>
      <c r="E805">
        <v>24</v>
      </c>
      <c r="F805">
        <f t="shared" ref="F805:F835"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4" customHeight="1" x14ac:dyDescent="0.55000000000000004">
      <c r="B836" s="228"/>
      <c r="C836" s="44"/>
      <c r="G836" s="1"/>
      <c r="H836" s="119"/>
      <c r="I836" s="227"/>
      <c r="J836" s="119"/>
      <c r="K836" s="232"/>
      <c r="L836" s="271"/>
      <c r="M836" s="4"/>
      <c r="N836" s="232"/>
      <c r="O836" s="119"/>
      <c r="P836" s="119"/>
      <c r="Q836" s="5"/>
      <c r="R836" s="248"/>
      <c r="S836" s="218"/>
      <c r="T836" s="233"/>
      <c r="U836" s="250"/>
      <c r="V836" s="4"/>
      <c r="W836" s="26"/>
      <c r="X836" s="233"/>
      <c r="Y836" s="4"/>
      <c r="Z836" s="230"/>
    </row>
    <row r="837" spans="1:26" ht="24" customHeight="1" x14ac:dyDescent="0.55000000000000004">
      <c r="B837" s="228"/>
      <c r="C837" s="44"/>
      <c r="G837" s="1"/>
      <c r="H837" s="119"/>
      <c r="I837" s="227"/>
      <c r="J837" s="119"/>
      <c r="K837" s="232"/>
      <c r="L837" s="271"/>
      <c r="M837" s="4"/>
      <c r="N837" s="232"/>
      <c r="O837" s="119"/>
      <c r="P837" s="119"/>
      <c r="Q837" s="5"/>
      <c r="R837" s="248"/>
      <c r="S837" s="218"/>
      <c r="T837" s="233"/>
      <c r="U837" s="250"/>
      <c r="V837" s="4"/>
      <c r="W837" s="26"/>
      <c r="X837" s="233"/>
      <c r="Y837" s="4"/>
      <c r="Z837" s="230"/>
    </row>
    <row r="838" spans="1:26" x14ac:dyDescent="0.55000000000000004">
      <c r="B838" s="228"/>
      <c r="C838" s="44"/>
      <c r="G838" s="1"/>
      <c r="H838" s="44"/>
      <c r="J838" s="44"/>
      <c r="K838" s="256"/>
      <c r="L838" s="256"/>
      <c r="N838" s="256"/>
      <c r="O838" s="44"/>
      <c r="Q838" s="34"/>
      <c r="R838" s="257"/>
      <c r="S838" s="34"/>
      <c r="T838" s="44"/>
      <c r="U838" s="1"/>
    </row>
    <row r="839"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2022-10-23T05:13:59Z</dcterms:modified>
</cp:coreProperties>
</file>