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91DA35EC-0C7E-4C5F-8F83-0C95669C031D}"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35" i="5" l="1"/>
  <c r="BE1035" i="5" s="1"/>
  <c r="BJ1035" i="5" s="1"/>
  <c r="BN1035" i="5" s="1"/>
  <c r="Y1035" i="5"/>
  <c r="AW1035" i="5"/>
  <c r="AX1035" i="5"/>
  <c r="AF1036" i="2"/>
  <c r="AF1035" i="2"/>
  <c r="W1036" i="2"/>
  <c r="X1036" i="2"/>
  <c r="Z1036" i="2"/>
  <c r="AA1036" i="2"/>
  <c r="AB1036" i="2"/>
  <c r="AE1036" i="2"/>
  <c r="P1036" i="2"/>
  <c r="O1036" i="2"/>
  <c r="M1036" i="2"/>
  <c r="K1036" i="2"/>
  <c r="H1036" i="2"/>
  <c r="Y1036" i="2" s="1"/>
  <c r="CU1035" i="5"/>
  <c r="CS1035" i="5"/>
  <c r="CR1035" i="5"/>
  <c r="CL1035" i="5"/>
  <c r="CI1035" i="5"/>
  <c r="CF1035" i="5"/>
  <c r="CE1035" i="5"/>
  <c r="CD1035" i="5"/>
  <c r="CC1035" i="5"/>
  <c r="CB1035" i="5"/>
  <c r="CA1035" i="5"/>
  <c r="BZ1035" i="5"/>
  <c r="BY1035" i="5"/>
  <c r="BX1035" i="5"/>
  <c r="BT1035" i="5"/>
  <c r="BS1035" i="5"/>
  <c r="BR1035" i="5"/>
  <c r="BQ1035" i="5"/>
  <c r="BM1035" i="5"/>
  <c r="BO1035" i="5" s="1"/>
  <c r="BL1035" i="5"/>
  <c r="BP1035" i="5" s="1"/>
  <c r="BH1035" i="5"/>
  <c r="BF1035" i="5"/>
  <c r="BD1035" i="5"/>
  <c r="BC1035" i="5"/>
  <c r="BA1035" i="5"/>
  <c r="AZ1035" i="5"/>
  <c r="AU1035" i="5"/>
  <c r="CH1035" i="5" s="1"/>
  <c r="AS1035" i="5"/>
  <c r="AQ1035" i="5"/>
  <c r="CG1035" i="5" s="1"/>
  <c r="AO1035" i="5"/>
  <c r="AM1035" i="5"/>
  <c r="AK1035" i="5"/>
  <c r="AI1035" i="5"/>
  <c r="CQ1035" i="5" s="1"/>
  <c r="AG1035" i="5"/>
  <c r="CK1035" i="5" s="1"/>
  <c r="AD1035" i="5"/>
  <c r="CO1035" i="5" s="1"/>
  <c r="AC1035" i="5"/>
  <c r="AB1035" i="5"/>
  <c r="AA1035" i="5"/>
  <c r="C1035" i="5"/>
  <c r="D1035" i="5" s="1"/>
  <c r="AK798" i="7"/>
  <c r="AJ798" i="7"/>
  <c r="AH798" i="7"/>
  <c r="J798" i="7"/>
  <c r="B798" i="7" s="1"/>
  <c r="AL798" i="7" s="1"/>
  <c r="AI798" i="7" s="1"/>
  <c r="Y839" i="6"/>
  <c r="Z839" i="6" s="1"/>
  <c r="V839" i="6"/>
  <c r="X839" i="6" s="1"/>
  <c r="U839" i="6"/>
  <c r="T839" i="6"/>
  <c r="S839" i="6"/>
  <c r="R839" i="6"/>
  <c r="N839" i="6"/>
  <c r="L839" i="6"/>
  <c r="K839" i="6"/>
  <c r="I839" i="6"/>
  <c r="W839" i="6" s="1"/>
  <c r="F839" i="6"/>
  <c r="A839" i="6"/>
  <c r="CN1035" i="5" l="1"/>
  <c r="CP1035" i="5"/>
  <c r="BK1035" i="5"/>
  <c r="BI1035" i="5"/>
  <c r="BG1035" i="5" s="1"/>
  <c r="CT1035" i="5"/>
  <c r="CJ1035" i="5"/>
  <c r="CM1035" i="5"/>
  <c r="AE1035" i="5"/>
  <c r="BV1035" i="5"/>
  <c r="BW1035" i="5" s="1"/>
  <c r="I1036" i="2"/>
  <c r="CR1034" i="5"/>
  <c r="CL1034" i="5"/>
  <c r="CI1034" i="5"/>
  <c r="CF1034" i="5"/>
  <c r="CE1034" i="5"/>
  <c r="CD1034" i="5"/>
  <c r="CC1034" i="5"/>
  <c r="CB1034" i="5"/>
  <c r="CA1034" i="5"/>
  <c r="BZ1034" i="5"/>
  <c r="BY1034" i="5"/>
  <c r="BX1034" i="5"/>
  <c r="BT1034" i="5"/>
  <c r="BS1034" i="5"/>
  <c r="BR1034" i="5"/>
  <c r="BQ1034" i="5"/>
  <c r="BM1034" i="5"/>
  <c r="BL1034" i="5"/>
  <c r="BK1034" i="5" s="1"/>
  <c r="BH1034" i="5"/>
  <c r="BF1034" i="5"/>
  <c r="BE1034" i="5"/>
  <c r="BJ1034" i="5" s="1"/>
  <c r="BN1034" i="5" s="1"/>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AI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J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AC1033" i="5"/>
  <c r="AB1033" i="5"/>
  <c r="AA1033" i="5"/>
  <c r="Z1033" i="5"/>
  <c r="BE1033" i="5" s="1"/>
  <c r="BJ1033" i="5" s="1"/>
  <c r="BN1033" i="5" s="1"/>
  <c r="AK796" i="7"/>
  <c r="AJ796" i="7"/>
  <c r="AH796" i="7"/>
  <c r="J796" i="7"/>
  <c r="B796" i="7" s="1"/>
  <c r="AL796" i="7" s="1"/>
  <c r="AI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CN1033" i="5" l="1"/>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AI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K1031" i="5"/>
  <c r="BH1031" i="5"/>
  <c r="BF1031" i="5"/>
  <c r="AX1031" i="5"/>
  <c r="AE1032" i="2"/>
  <c r="AA1032" i="2"/>
  <c r="Z1032" i="2"/>
  <c r="X1032" i="2"/>
  <c r="W1032" i="2"/>
  <c r="AE1031" i="2"/>
  <c r="AA1031" i="2"/>
  <c r="Z1031" i="2"/>
  <c r="X1031" i="2"/>
  <c r="W1031" i="2"/>
  <c r="P1032" i="2"/>
  <c r="CM1032" i="5" l="1"/>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AI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CT1030" i="5" l="1"/>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50" i="5" l="1"/>
  <c r="AP1050" i="5"/>
  <c r="CS981" i="5"/>
  <c r="AT1050" i="5"/>
  <c r="CO981" i="5"/>
  <c r="AH1050" i="5"/>
  <c r="CT981" i="5"/>
  <c r="AV1050" i="5"/>
  <c r="CM981" i="5"/>
  <c r="AJ1050"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49" i="5" l="1"/>
  <c r="AP1049" i="5"/>
  <c r="AH1049" i="5"/>
  <c r="CG950" i="5"/>
  <c r="AT1049" i="5"/>
  <c r="CH950" i="5"/>
  <c r="AV1049" i="5"/>
  <c r="CM950" i="5"/>
  <c r="AJ1049"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48" i="5" l="1"/>
  <c r="AT1048" i="5"/>
  <c r="AV1048" i="5"/>
  <c r="AP1048" i="5"/>
  <c r="AJ1048" i="5"/>
  <c r="AN1048"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47" i="5"/>
  <c r="BE919" i="5"/>
  <c r="BJ919" i="5" s="1"/>
  <c r="BN919" i="5" s="1"/>
  <c r="BE921" i="5"/>
  <c r="BJ921" i="5" s="1"/>
  <c r="BN921" i="5" s="1"/>
  <c r="BK920" i="5"/>
  <c r="CG920" i="5"/>
  <c r="AP1046"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41"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41"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37"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47"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47" i="5" l="1"/>
  <c r="CQ889" i="5"/>
  <c r="AJ1047" i="5"/>
  <c r="AT1047" i="5"/>
  <c r="CK889" i="5"/>
  <c r="CS889" i="5"/>
  <c r="AU1041" i="5"/>
  <c r="CJ889" i="5"/>
  <c r="AH1047"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46" i="5" l="1"/>
  <c r="AN1045"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41"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46" i="5" l="1"/>
  <c r="AT1046" i="5"/>
  <c r="AV1046" i="5"/>
  <c r="CK858" i="5"/>
  <c r="BV858" i="5"/>
  <c r="AH1046"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41"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41"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42" i="5"/>
  <c r="AE839" i="2"/>
  <c r="AA839" i="2"/>
  <c r="Z839" i="2"/>
  <c r="X839" i="2"/>
  <c r="W839" i="2"/>
  <c r="P839" i="2"/>
  <c r="O805" i="7"/>
  <c r="G805"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45"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45" i="5" l="1"/>
  <c r="AJ1045" i="5"/>
  <c r="AT1045" i="5"/>
  <c r="AV1043" i="5"/>
  <c r="AV1045" i="5"/>
  <c r="CK828" i="5"/>
  <c r="AJ1043"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44"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44" i="5" l="1"/>
  <c r="AT1044" i="5"/>
  <c r="AJ1044" i="5"/>
  <c r="AP1044" i="5"/>
  <c r="AH1044" i="5"/>
  <c r="AV1044" i="5"/>
  <c r="CK797" i="5"/>
  <c r="AJ1042" i="5"/>
  <c r="AV1042"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41" i="5"/>
  <c r="AJ1041"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05" i="6"/>
  <c r="F807" i="6" s="1"/>
  <c r="F809" i="6" s="1"/>
  <c r="F811" i="6" s="1"/>
  <c r="F813" i="6" s="1"/>
  <c r="F815" i="6" s="1"/>
  <c r="F817" i="6" s="1"/>
  <c r="F819" i="6" s="1"/>
  <c r="F821" i="6" s="1"/>
  <c r="F823" i="6" s="1"/>
  <c r="F825" i="6" s="1"/>
  <c r="F827" i="6" s="1"/>
  <c r="F829" i="6" s="1"/>
  <c r="F831" i="6" s="1"/>
  <c r="F833" i="6" s="1"/>
  <c r="F835" i="6" s="1"/>
  <c r="F837"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41"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43" i="5"/>
  <c r="AS581" i="5"/>
  <c r="CU581" i="5" s="1"/>
  <c r="AG581" i="5"/>
  <c r="CK581" i="5" s="1"/>
  <c r="X80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0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0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0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40"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40"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41" i="5"/>
  <c r="CL378" i="5" l="1"/>
  <c r="CI378" i="5"/>
  <c r="CE378" i="5"/>
  <c r="CD378" i="5"/>
  <c r="CC378" i="5"/>
  <c r="CB378" i="5"/>
  <c r="CA378" i="5"/>
  <c r="BZ378" i="5"/>
  <c r="BY378" i="5"/>
  <c r="BX378" i="5"/>
  <c r="BT378" i="5"/>
  <c r="BS378" i="5"/>
  <c r="BR378" i="5"/>
  <c r="BQ378" i="5"/>
  <c r="BL378" i="5"/>
  <c r="BM378" i="5"/>
  <c r="BH378" i="5"/>
  <c r="BF378" i="5"/>
  <c r="BB1041"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05" i="6"/>
  <c r="L807" i="6" s="1"/>
  <c r="L809" i="6" s="1"/>
  <c r="L811" i="6" s="1"/>
  <c r="L813" i="6" s="1"/>
  <c r="L815" i="6" s="1"/>
  <c r="L817" i="6" s="1"/>
  <c r="L819" i="6" s="1"/>
  <c r="L821" i="6" s="1"/>
  <c r="L823" i="6" s="1"/>
  <c r="L825" i="6" s="1"/>
  <c r="L827" i="6" s="1"/>
  <c r="L829" i="6" s="1"/>
  <c r="L831" i="6" s="1"/>
  <c r="L833" i="6" s="1"/>
  <c r="L835" i="6" s="1"/>
  <c r="L837" i="6" s="1"/>
  <c r="R804" i="6"/>
  <c r="R806" i="6" s="1"/>
  <c r="R808" i="6" s="1"/>
  <c r="R810" i="6" s="1"/>
  <c r="R812" i="6" s="1"/>
  <c r="R814" i="6" s="1"/>
  <c r="R816" i="6" s="1"/>
  <c r="R818" i="6" s="1"/>
  <c r="R820" i="6" s="1"/>
  <c r="R822" i="6" s="1"/>
  <c r="R824" i="6" s="1"/>
  <c r="R826" i="6" s="1"/>
  <c r="R828" i="6" s="1"/>
  <c r="R830" i="6" s="1"/>
  <c r="R832" i="6" s="1"/>
  <c r="R834" i="6" s="1"/>
  <c r="R836" i="6" s="1"/>
  <c r="R838" i="6" s="1"/>
  <c r="R805" i="6"/>
  <c r="R807" i="6" s="1"/>
  <c r="R809" i="6" s="1"/>
  <c r="R811" i="6" s="1"/>
  <c r="R813" i="6" s="1"/>
  <c r="R815" i="6" s="1"/>
  <c r="R817" i="6" s="1"/>
  <c r="R819" i="6" s="1"/>
  <c r="R821" i="6" s="1"/>
  <c r="R823" i="6" s="1"/>
  <c r="R825" i="6" s="1"/>
  <c r="R827" i="6" s="1"/>
  <c r="R829" i="6" s="1"/>
  <c r="R831" i="6" s="1"/>
  <c r="R833" i="6" s="1"/>
  <c r="R835" i="6" s="1"/>
  <c r="R837"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05"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05" i="7"/>
  <c r="AD805" i="7"/>
  <c r="AB805" i="7"/>
  <c r="Y805" i="7"/>
  <c r="N805" i="7"/>
  <c r="E805"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1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43"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05" i="6"/>
  <c r="S807" i="6" s="1"/>
  <c r="S809" i="6" s="1"/>
  <c r="S811" i="6" s="1"/>
  <c r="S813" i="6" s="1"/>
  <c r="S815" i="6" s="1"/>
  <c r="S817" i="6" s="1"/>
  <c r="S819" i="6" s="1"/>
  <c r="S821" i="6" s="1"/>
  <c r="S823" i="6" s="1"/>
  <c r="S825" i="6" s="1"/>
  <c r="S827" i="6" s="1"/>
  <c r="S829" i="6" s="1"/>
  <c r="S831" i="6" s="1"/>
  <c r="S833" i="6" s="1"/>
  <c r="S835" i="6" s="1"/>
  <c r="S837"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05" i="6"/>
  <c r="K807" i="6" s="1"/>
  <c r="K809" i="6" s="1"/>
  <c r="K811" i="6" s="1"/>
  <c r="K813" i="6" s="1"/>
  <c r="K815" i="6" s="1"/>
  <c r="K817" i="6" s="1"/>
  <c r="K819" i="6" s="1"/>
  <c r="K821" i="6" s="1"/>
  <c r="K823" i="6" s="1"/>
  <c r="K825" i="6" s="1"/>
  <c r="K827" i="6" s="1"/>
  <c r="K829" i="6" s="1"/>
  <c r="K831" i="6" s="1"/>
  <c r="K833" i="6" s="1"/>
  <c r="K835" i="6" s="1"/>
  <c r="K837" i="6" s="1"/>
  <c r="N804" i="6"/>
  <c r="N806" i="6" s="1"/>
  <c r="N808" i="6" s="1"/>
  <c r="N810" i="6" s="1"/>
  <c r="N812" i="6" s="1"/>
  <c r="N814" i="6" s="1"/>
  <c r="N816" i="6" s="1"/>
  <c r="N818" i="6" s="1"/>
  <c r="N820" i="6" s="1"/>
  <c r="N822" i="6" s="1"/>
  <c r="N824" i="6" s="1"/>
  <c r="N826" i="6" s="1"/>
  <c r="N828" i="6" s="1"/>
  <c r="N830" i="6" s="1"/>
  <c r="N832" i="6" s="1"/>
  <c r="N834" i="6" s="1"/>
  <c r="N836" i="6" s="1"/>
  <c r="N838" i="6" s="1"/>
  <c r="N805" i="6"/>
  <c r="N807" i="6" s="1"/>
  <c r="N809" i="6" s="1"/>
  <c r="N811" i="6" s="1"/>
  <c r="N813" i="6" s="1"/>
  <c r="N815" i="6" s="1"/>
  <c r="N817" i="6" s="1"/>
  <c r="N819" i="6" s="1"/>
  <c r="N821" i="6" s="1"/>
  <c r="N823" i="6" s="1"/>
  <c r="N825" i="6" s="1"/>
  <c r="N827" i="6" s="1"/>
  <c r="N829" i="6" s="1"/>
  <c r="N831" i="6" s="1"/>
  <c r="N833" i="6" s="1"/>
  <c r="N835" i="6" s="1"/>
  <c r="N837" i="6" s="1"/>
  <c r="T804" i="6"/>
  <c r="T806" i="6" s="1"/>
  <c r="T808" i="6" s="1"/>
  <c r="T810" i="6" s="1"/>
  <c r="T812" i="6" s="1"/>
  <c r="T814" i="6" s="1"/>
  <c r="T816" i="6" s="1"/>
  <c r="T818" i="6" s="1"/>
  <c r="T820" i="6" s="1"/>
  <c r="T822" i="6" s="1"/>
  <c r="T824" i="6" s="1"/>
  <c r="T826" i="6" s="1"/>
  <c r="T828" i="6" s="1"/>
  <c r="T830" i="6" s="1"/>
  <c r="T832" i="6" s="1"/>
  <c r="T834" i="6" s="1"/>
  <c r="T836" i="6" s="1"/>
  <c r="T838" i="6" s="1"/>
  <c r="T805" i="6"/>
  <c r="T807" i="6" s="1"/>
  <c r="T809" i="6" s="1"/>
  <c r="T811" i="6" s="1"/>
  <c r="T813" i="6" s="1"/>
  <c r="T815" i="6" s="1"/>
  <c r="T817" i="6" s="1"/>
  <c r="T819" i="6" s="1"/>
  <c r="T821" i="6" s="1"/>
  <c r="T823" i="6" s="1"/>
  <c r="T825" i="6" s="1"/>
  <c r="T827" i="6" s="1"/>
  <c r="T829" i="6" s="1"/>
  <c r="T831" i="6" s="1"/>
  <c r="T833" i="6" s="1"/>
  <c r="T835" i="6" s="1"/>
  <c r="T837"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05" i="6"/>
  <c r="X807" i="6" s="1"/>
  <c r="X809" i="6" s="1"/>
  <c r="X811" i="6" s="1"/>
  <c r="X813" i="6" s="1"/>
  <c r="X815" i="6" s="1"/>
  <c r="X817" i="6" s="1"/>
  <c r="X819" i="6" s="1"/>
  <c r="X821" i="6" s="1"/>
  <c r="X823" i="6" s="1"/>
  <c r="X825" i="6" s="1"/>
  <c r="X827" i="6" s="1"/>
  <c r="X829" i="6" s="1"/>
  <c r="X831" i="6" s="1"/>
  <c r="X833" i="6" s="1"/>
  <c r="X835" i="6" s="1"/>
  <c r="X837"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05" i="6"/>
  <c r="Z807" i="6" s="1"/>
  <c r="Z809" i="6" s="1"/>
  <c r="Z811" i="6" s="1"/>
  <c r="Z813" i="6" s="1"/>
  <c r="Z815" i="6" s="1"/>
  <c r="Z817" i="6" s="1"/>
  <c r="Z819" i="6" s="1"/>
  <c r="Z821" i="6" s="1"/>
  <c r="Z823" i="6" s="1"/>
  <c r="Z825" i="6" s="1"/>
  <c r="Z827" i="6" s="1"/>
  <c r="Z829" i="6" s="1"/>
  <c r="Z831" i="6" s="1"/>
  <c r="Z833" i="6" s="1"/>
  <c r="Z835" i="6" s="1"/>
  <c r="Z837"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41"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42"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42"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34" i="5" l="1"/>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05" i="7"/>
  <c r="T805" i="7"/>
  <c r="R805" i="7"/>
  <c r="Z805" i="7"/>
  <c r="AC80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05" i="7"/>
  <c r="AK371" i="7"/>
  <c r="S805" i="7"/>
  <c r="B371" i="7"/>
  <c r="AL371" i="7" s="1"/>
  <c r="U805"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05" i="7"/>
  <c r="K805" i="7"/>
  <c r="AK392" i="7"/>
  <c r="I805"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Y1035" i="2" l="1"/>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05" i="7"/>
  <c r="AK536" i="7"/>
  <c r="H805" i="7"/>
  <c r="AJ536" i="7"/>
  <c r="B536" i="7"/>
  <c r="AL536" i="7" s="1"/>
  <c r="L805"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I1034" i="2"/>
  <c r="AB1034" i="2"/>
  <c r="AB1033" i="2"/>
  <c r="I1033" i="2"/>
  <c r="W584" i="6"/>
  <c r="I585" i="6"/>
  <c r="AB1035" i="2" l="1"/>
  <c r="I1035" i="2"/>
  <c r="W585" i="6"/>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05" i="7"/>
  <c r="B573" i="7"/>
  <c r="AL573" i="7" s="1"/>
  <c r="AK573" i="7"/>
  <c r="B805"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7" i="6" s="1"/>
  <c r="W832" i="6"/>
  <c r="I834" i="6"/>
  <c r="W834" i="6" l="1"/>
  <c r="I836" i="6"/>
  <c r="W836" i="6" l="1"/>
  <c r="I838" i="6"/>
  <c r="W838" i="6" s="1"/>
</calcChain>
</file>

<file path=xl/sharedStrings.xml><?xml version="1.0" encoding="utf-8"?>
<sst xmlns="http://schemas.openxmlformats.org/spreadsheetml/2006/main" count="1389" uniqueCount="980">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</sst>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国家衛健委発表に基づく感染状況!$AE$374:$AE$1039</c:f>
              <c:numCache>
                <c:formatCode>m"月"d"日"</c:formatCode>
                <c:ptCount val="6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numCache>
            </c:numRef>
          </c:cat>
          <c:val>
            <c:numRef>
              <c:f>国家衛健委発表に基づく感染状況!$AF$374:$AF$1039</c:f>
              <c:numCache>
                <c:formatCode>#,##0_);[Red]\(#,##0\)</c:formatCode>
                <c:ptCount val="66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香港マカオ台湾の患者・海外輸入症例・無症状病原体保有者!$CN$189:$CN$1039</c:f>
              <c:numCache>
                <c:formatCode>m"月"d"日"</c:formatCode>
                <c:ptCount val="85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numCache>
            </c:numRef>
          </c:cat>
          <c:val>
            <c:numRef>
              <c:f>香港マカオ台湾の患者・海外輸入症例・無症状病原体保有者!$CO$189:$CO$1039</c:f>
              <c:numCache>
                <c:formatCode>General</c:formatCode>
                <c:ptCount val="85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省市別輸入症例数変化!$C$2:$C$802</c:f>
              <c:numCache>
                <c:formatCode>m"月"d"日"</c:formatCode>
                <c:ptCount val="8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numCache>
            </c:numRef>
          </c:cat>
          <c:val>
            <c:numRef>
              <c:f>省市別輸入症例数変化!$D$2:$D$802</c:f>
              <c:numCache>
                <c:formatCode>General</c:formatCode>
                <c:ptCount val="80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省市別輸入症例数変化!$C$2:$C$802</c:f>
              <c:numCache>
                <c:formatCode>m"月"d"日"</c:formatCode>
                <c:ptCount val="8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numCache>
            </c:numRef>
          </c:cat>
          <c:val>
            <c:numRef>
              <c:f>省市別輸入症例数変化!$E$2:$E$802</c:f>
              <c:numCache>
                <c:formatCode>General</c:formatCode>
                <c:ptCount val="80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省市別輸入症例数変化!$C$2:$C$802</c:f>
              <c:numCache>
                <c:formatCode>m"月"d"日"</c:formatCode>
                <c:ptCount val="8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numCache>
            </c:numRef>
          </c:cat>
          <c:val>
            <c:numRef>
              <c:f>省市別輸入症例数変化!$F$2:$F$802</c:f>
              <c:numCache>
                <c:formatCode>General</c:formatCode>
                <c:ptCount val="80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省市別輸入症例数変化!$C$2:$C$802</c:f>
              <c:numCache>
                <c:formatCode>m"月"d"日"</c:formatCode>
                <c:ptCount val="8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numCache>
            </c:numRef>
          </c:cat>
          <c:val>
            <c:numRef>
              <c:f>省市別輸入症例数変化!$G$2:$G$802</c:f>
              <c:numCache>
                <c:formatCode>General</c:formatCode>
                <c:ptCount val="80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省市別輸入症例数変化!$C$2:$C$802</c:f>
              <c:numCache>
                <c:formatCode>m"月"d"日"</c:formatCode>
                <c:ptCount val="8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numCache>
            </c:numRef>
          </c:cat>
          <c:val>
            <c:numRef>
              <c:f>省市別輸入症例数変化!$H$2:$H$802</c:f>
              <c:numCache>
                <c:formatCode>General</c:formatCode>
                <c:ptCount val="80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省市別輸入症例数変化!$C$2:$C$802</c:f>
              <c:numCache>
                <c:formatCode>m"月"d"日"</c:formatCode>
                <c:ptCount val="8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numCache>
            </c:numRef>
          </c:cat>
          <c:val>
            <c:numRef>
              <c:f>省市別輸入症例数変化!$I$2:$I$802</c:f>
              <c:numCache>
                <c:formatCode>General</c:formatCode>
                <c:ptCount val="80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省市別輸入症例数変化!$C$2:$C$802</c:f>
              <c:numCache>
                <c:formatCode>m"月"d"日"</c:formatCode>
                <c:ptCount val="80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numCache>
            </c:numRef>
          </c:cat>
          <c:val>
            <c:numRef>
              <c:f>省市別輸入症例数変化!$J$2:$J$802</c:f>
              <c:numCache>
                <c:formatCode>0_);[Red]\(0\)</c:formatCode>
                <c:ptCount val="80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香港マカオ台湾の患者・海外輸入症例・無症状病原体保有者!$AX$169:$AX$1039</c:f>
              <c:numCache>
                <c:formatCode>m"月"d"日"</c:formatCode>
                <c:ptCount val="87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numCache>
            </c:numRef>
          </c:cat>
          <c:val>
            <c:numRef>
              <c:f>香港マカオ台湾の患者・海外輸入症例・無症状病原体保有者!$AY$169:$AY$1039</c:f>
              <c:numCache>
                <c:formatCode>General</c:formatCode>
                <c:ptCount val="87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香港マカオ台湾の患者・海外輸入症例・無症状病原体保有者!$AX$169:$AX$1039</c:f>
              <c:numCache>
                <c:formatCode>m"月"d"日"</c:formatCode>
                <c:ptCount val="87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numCache>
            </c:numRef>
          </c:cat>
          <c:val>
            <c:numRef>
              <c:f>香港マカオ台湾の患者・海外輸入症例・無症状病原体保有者!$BB$169:$BB$1039</c:f>
              <c:numCache>
                <c:formatCode>General</c:formatCode>
                <c:ptCount val="87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香港マカオ台湾の患者・海外輸入症例・無症状病原体保有者!$AX$169:$AX$1039</c:f>
              <c:numCache>
                <c:formatCode>m"月"d"日"</c:formatCode>
                <c:ptCount val="87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numCache>
            </c:numRef>
          </c:cat>
          <c:val>
            <c:numRef>
              <c:f>香港マカオ台湾の患者・海外輸入症例・無症状病原体保有者!$AZ$169:$AZ$1039</c:f>
              <c:numCache>
                <c:formatCode>General</c:formatCode>
                <c:ptCount val="87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香港マカオ台湾の患者・海外輸入症例・無症状病原体保有者!$AX$169:$AX$1039</c:f>
              <c:numCache>
                <c:formatCode>m"月"d"日"</c:formatCode>
                <c:ptCount val="87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numCache>
            </c:numRef>
          </c:cat>
          <c:val>
            <c:numRef>
              <c:f>香港マカオ台湾の患者・海外輸入症例・無症状病原体保有者!$BC$169:$BC$1039</c:f>
              <c:numCache>
                <c:formatCode>General</c:formatCode>
                <c:ptCount val="87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香港マカオ台湾の患者・海外輸入症例・無症状病原体保有者!$CR$485:$CR$1039</c:f>
              <c:numCache>
                <c:formatCode>m"月"d"日"</c:formatCode>
                <c:ptCount val="55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numCache>
            </c:numRef>
          </c:cat>
          <c:val>
            <c:numRef>
              <c:f>香港マカオ台湾の患者・海外輸入症例・無症状病原体保有者!$CS$485:$CS$1039</c:f>
              <c:numCache>
                <c:formatCode>General</c:formatCode>
                <c:ptCount val="55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香港マカオ台湾の患者・海外輸入症例・無症状病原体保有者!$CR$485:$CR$1039</c:f>
              <c:numCache>
                <c:formatCode>m"月"d"日"</c:formatCode>
                <c:ptCount val="55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numCache>
            </c:numRef>
          </c:cat>
          <c:val>
            <c:numRef>
              <c:f>香港マカオ台湾の患者・海外輸入症例・無症状病原体保有者!$CT$485:$CT$1039</c:f>
              <c:numCache>
                <c:formatCode>General</c:formatCode>
                <c:ptCount val="55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香港マカオ台湾の患者・海外輸入症例・無症状病原体保有者!$BJ$97:$BJ$1038</c:f>
              <c:numCache>
                <c:formatCode>m"月"d"日"</c:formatCode>
                <c:ptCount val="94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numCache>
            </c:numRef>
          </c:cat>
          <c:val>
            <c:numRef>
              <c:f>香港マカオ台湾の患者・海外輸入症例・無症状病原体保有者!$BK$97:$BK$1038</c:f>
              <c:numCache>
                <c:formatCode>General</c:formatCode>
                <c:ptCount val="94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香港マカオ台湾の患者・海外輸入症例・無症状病原体保有者!$BJ$97:$BJ$1038</c:f>
              <c:numCache>
                <c:formatCode>m"月"d"日"</c:formatCode>
                <c:ptCount val="94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numCache>
            </c:numRef>
          </c:cat>
          <c:val>
            <c:numRef>
              <c:f>香港マカオ台湾の患者・海外輸入症例・無症状病原体保有者!$BL$97:$BL$1038</c:f>
              <c:numCache>
                <c:formatCode>General</c:formatCode>
                <c:ptCount val="94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香港マカオ台湾の患者・海外輸入症例・無症状病原体保有者!$CL$29:$CL$1039</c:f>
              <c:numCache>
                <c:formatCode>m"月"d"日"</c:formatCode>
                <c:ptCount val="10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numCache>
            </c:numRef>
          </c:cat>
          <c:val>
            <c:numRef>
              <c:f>香港マカオ台湾の患者・海外輸入症例・無症状病原体保有者!$CM$29:$CM$1039</c:f>
              <c:numCache>
                <c:formatCode>General</c:formatCode>
                <c:ptCount val="10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国家衛健委発表に基づく感染状況!$AE$374:$AE$1039</c:f>
              <c:numCache>
                <c:formatCode>m"月"d"日"</c:formatCode>
                <c:ptCount val="66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numCache>
            </c:numRef>
          </c:cat>
          <c:val>
            <c:numRef>
              <c:f>国家衛健委発表に基づく感染状況!$AF$374:$AF$1039</c:f>
              <c:numCache>
                <c:formatCode>#,##0_);[Red]\(#,##0\)</c:formatCode>
                <c:ptCount val="66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省市別輸入症例数変化!$AH$2:$AH$801</c:f>
              <c:numCache>
                <c:formatCode>m"月"d"日"</c:formatCode>
                <c:ptCount val="8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numCache>
            </c:numRef>
          </c:cat>
          <c:val>
            <c:numRef>
              <c:f>省市別輸入症例数変化!$AI$2:$AI$801</c:f>
              <c:numCache>
                <c:formatCode>0_);[Red]\(0\)</c:formatCode>
                <c:ptCount val="80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省市別輸入症例数変化!$AH$2:$AH$801</c:f>
              <c:numCache>
                <c:formatCode>m"月"d"日"</c:formatCode>
                <c:ptCount val="8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numCache>
            </c:numRef>
          </c:cat>
          <c:val>
            <c:numRef>
              <c:f>省市別輸入症例数変化!$AJ$2:$AJ$801</c:f>
              <c:numCache>
                <c:formatCode>0_);[Red]\(0\)</c:formatCode>
                <c:ptCount val="80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省市別輸入症例数変化!$AH$2:$AH$801</c:f>
              <c:numCache>
                <c:formatCode>m"月"d"日"</c:formatCode>
                <c:ptCount val="8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numCache>
            </c:numRef>
          </c:cat>
          <c:val>
            <c:numRef>
              <c:f>省市別輸入症例数変化!$AK$2:$AK$801</c:f>
              <c:numCache>
                <c:formatCode>General</c:formatCode>
                <c:ptCount val="80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香港マカオ台湾の患者・海外輸入症例・無症状病原体保有者!$CP$189:$CP$1038</c:f>
              <c:numCache>
                <c:formatCode>m"月"d"日"</c:formatCode>
                <c:ptCount val="85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numCache>
            </c:numRef>
          </c:cat>
          <c:val>
            <c:numRef>
              <c:f>香港マカオ台湾の患者・海外輸入症例・無症状病原体保有者!$CQ$189:$CQ$1038</c:f>
              <c:numCache>
                <c:formatCode>General</c:formatCode>
                <c:ptCount val="85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香港マカオ台湾の患者・海外輸入症例・無症状病原体保有者!$CI$29:$CI$1039</c:f>
              <c:numCache>
                <c:formatCode>m"月"d"日"</c:formatCode>
                <c:ptCount val="10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numCache>
            </c:numRef>
          </c:cat>
          <c:val>
            <c:numRef>
              <c:f>香港マカオ台湾の患者・海外輸入症例・無症状病原体保有者!$CJ$29:$CJ$1039</c:f>
              <c:numCache>
                <c:formatCode>General</c:formatCode>
                <c:ptCount val="101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香港マカオ台湾の患者・海外輸入症例・無症状病原体保有者!$CN$189:$CN$1039</c:f>
              <c:numCache>
                <c:formatCode>m"月"d"日"</c:formatCode>
                <c:ptCount val="85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numCache>
            </c:numRef>
          </c:cat>
          <c:val>
            <c:numRef>
              <c:f>香港マカオ台湾の患者・海外輸入症例・無症状病原体保有者!$CO$189:$CO$1039</c:f>
              <c:numCache>
                <c:formatCode>General</c:formatCode>
                <c:ptCount val="85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香港マカオ台湾の患者・海外輸入症例・無症状病原体保有者!$BJ$97:$BJ$1038</c:f>
              <c:numCache>
                <c:formatCode>m"月"d"日"</c:formatCode>
                <c:ptCount val="94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numCache>
            </c:numRef>
          </c:cat>
          <c:val>
            <c:numRef>
              <c:f>香港マカオ台湾の患者・海外輸入症例・無症状病原体保有者!$BL$97:$BL$1038</c:f>
              <c:numCache>
                <c:formatCode>General</c:formatCode>
                <c:ptCount val="94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香港マカオ台湾の患者・海外輸入症例・無症状病原体保有者!$BJ$97:$BJ$1038</c:f>
              <c:numCache>
                <c:formatCode>m"月"d"日"</c:formatCode>
                <c:ptCount val="94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numCache>
            </c:numRef>
          </c:cat>
          <c:val>
            <c:numRef>
              <c:f>香港マカオ台湾の患者・海外輸入症例・無症状病原体保有者!$BK$97:$BK$1038</c:f>
              <c:numCache>
                <c:formatCode>General</c:formatCode>
                <c:ptCount val="94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国家衛健委発表に基づく感染状況!$W$27:$W$1039</c:f>
              <c:numCache>
                <c:formatCode>m"月"d"日"</c:formatCode>
                <c:ptCount val="10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numCache>
            </c:numRef>
          </c:cat>
          <c:val>
            <c:numRef>
              <c:f>国家衛健委発表に基づく感染状況!$X$27:$X$1039</c:f>
              <c:numCache>
                <c:formatCode>#,##0_);[Red]\(#,##0\)</c:formatCode>
                <c:ptCount val="101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国家衛健委発表に基づく感染状況!$W$27:$W$1039</c:f>
              <c:numCache>
                <c:formatCode>m"月"d"日"</c:formatCode>
                <c:ptCount val="10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numCache>
            </c:numRef>
          </c:cat>
          <c:val>
            <c:numRef>
              <c:f>国家衛健委発表に基づく感染状況!$Y$27:$Y$1039</c:f>
              <c:numCache>
                <c:formatCode>General</c:formatCode>
                <c:ptCount val="101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香港マカオ台湾の患者・海外輸入症例・無症状病原体保有者!$CP$189:$CP$1038</c:f>
              <c:numCache>
                <c:formatCode>m"月"d"日"</c:formatCode>
                <c:ptCount val="85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numCache>
            </c:numRef>
          </c:cat>
          <c:val>
            <c:numRef>
              <c:f>香港マカオ台湾の患者・海外輸入症例・無症状病原体保有者!$CQ$189:$CQ$1038</c:f>
              <c:numCache>
                <c:formatCode>General</c:formatCode>
                <c:ptCount val="85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香港マカオ台湾の患者・海外輸入症例・無症状病原体保有者!$CN$189:$CN$1039</c:f>
              <c:numCache>
                <c:formatCode>m"月"d"日"</c:formatCode>
                <c:ptCount val="85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numCache>
            </c:numRef>
          </c:cat>
          <c:val>
            <c:numRef>
              <c:f>香港マカオ台湾の患者・海外輸入症例・無症状病原体保有者!$CO$189:$CO$1039</c:f>
              <c:numCache>
                <c:formatCode>General</c:formatCode>
                <c:ptCount val="85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新疆の情況!$U$7:$U$842</c:f>
              <c:strCache>
                <c:ptCount val="83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strCache>
            </c:strRef>
          </c:cat>
          <c:val>
            <c:numRef>
              <c:f>新疆の情況!$V$7:$V$842</c:f>
              <c:numCache>
                <c:formatCode>General</c:formatCode>
                <c:ptCount val="836"/>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新疆の情況!$U$7:$U$842</c:f>
              <c:strCache>
                <c:ptCount val="83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strCache>
            </c:strRef>
          </c:cat>
          <c:val>
            <c:numRef>
              <c:f>新疆の情況!$W$7:$W$842</c:f>
              <c:numCache>
                <c:formatCode>General</c:formatCode>
                <c:ptCount val="836"/>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香港マカオ台湾の患者・海外輸入症例・無症状病原体保有者!$CI$29:$CI$1039</c:f>
              <c:numCache>
                <c:formatCode>m"月"d"日"</c:formatCode>
                <c:ptCount val="10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numCache>
            </c:numRef>
          </c:cat>
          <c:val>
            <c:numRef>
              <c:f>香港マカオ台湾の患者・海外輸入症例・無症状病原体保有者!$CJ$29:$CJ$1039</c:f>
              <c:numCache>
                <c:formatCode>General</c:formatCode>
                <c:ptCount val="101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香港マカオ台湾の患者・海外輸入症例・無症状病原体保有者!$BQ$29:$BQ$1039</c:f>
              <c:numCache>
                <c:formatCode>m"月"d"日"</c:formatCode>
                <c:ptCount val="10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numCache>
            </c:numRef>
          </c:cat>
          <c:val>
            <c:numRef>
              <c:f>香港マカオ台湾の患者・海外輸入症例・無症状病原体保有者!$BR$29:$BR$1039</c:f>
              <c:numCache>
                <c:formatCode>General</c:formatCode>
                <c:ptCount val="101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香港マカオ台湾の患者・海外輸入症例・無症状病原体保有者!$BQ$29:$BQ$1039</c:f>
              <c:numCache>
                <c:formatCode>m"月"d"日"</c:formatCode>
                <c:ptCount val="10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numCache>
            </c:numRef>
          </c:cat>
          <c:val>
            <c:numRef>
              <c:f>香港マカオ台湾の患者・海外輸入症例・無症状病原体保有者!$BS$29:$BS$1039</c:f>
              <c:numCache>
                <c:formatCode>General</c:formatCode>
                <c:ptCount val="10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香港マカオ台湾の患者・海外輸入症例・無症状病原体保有者!$BQ$29:$BQ$1039</c:f>
              <c:numCache>
                <c:formatCode>m"月"d"日"</c:formatCode>
                <c:ptCount val="10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numCache>
            </c:numRef>
          </c:cat>
          <c:val>
            <c:numRef>
              <c:f>香港マカオ台湾の患者・海外輸入症例・無症状病原体保有者!$BT$29:$BT$1039</c:f>
              <c:numCache>
                <c:formatCode>General</c:formatCode>
                <c:ptCount val="101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香港マカオ台湾の患者・海外輸入症例・無症状病原体保有者!$CI$29:$CI$1039</c:f>
              <c:numCache>
                <c:formatCode>m"月"d"日"</c:formatCode>
                <c:ptCount val="10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numCache>
            </c:numRef>
          </c:cat>
          <c:val>
            <c:numRef>
              <c:f>香港マカオ台湾の患者・海外輸入症例・無症状病原体保有者!$CJ$29:$CJ$1039</c:f>
              <c:numCache>
                <c:formatCode>General</c:formatCode>
                <c:ptCount val="101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香港マカオ台湾の患者・海外輸入症例・無症状病原体保有者!$CI$29:$CI$1039</c:f>
              <c:numCache>
                <c:formatCode>m"月"d"日"</c:formatCode>
                <c:ptCount val="10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numCache>
            </c:numRef>
          </c:cat>
          <c:val>
            <c:numRef>
              <c:f>香港マカオ台湾の患者・海外輸入症例・無症状病原体保有者!$CK$29:$CK$1039</c:f>
              <c:numCache>
                <c:formatCode>General</c:formatCode>
                <c:ptCount val="10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国家衛健委発表に基づく感染状況!$W$27:$W$1040</c:f>
              <c:numCache>
                <c:formatCode>m"月"d"日"</c:formatCode>
                <c:ptCount val="10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numCache>
            </c:numRef>
          </c:cat>
          <c:val>
            <c:numRef>
              <c:f>国家衛健委発表に基づく感染状況!$X$27:$X$1040</c:f>
              <c:numCache>
                <c:formatCode>#,##0_);[Red]\(#,##0\)</c:formatCode>
                <c:ptCount val="101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国家衛健委発表に基づく感染状況!$W$27:$W$1040</c:f>
              <c:numCache>
                <c:formatCode>m"月"d"日"</c:formatCode>
                <c:ptCount val="101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numCache>
            </c:numRef>
          </c:cat>
          <c:val>
            <c:numRef>
              <c:f>国家衛健委発表に基づく感染状況!$Y$27:$Y$1040</c:f>
              <c:numCache>
                <c:formatCode>General</c:formatCode>
                <c:ptCount val="101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香港マカオ台湾の患者・海外輸入症例・無症状病原体保有者!$BE$70:$BE$1039</c:f>
              <c:numCache>
                <c:formatCode>m"月"d"日"</c:formatCode>
                <c:ptCount val="97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numCache>
            </c:numRef>
          </c:cat>
          <c:val>
            <c:numRef>
              <c:f>香港マカオ台湾の患者・海外輸入症例・無症状病原体保有者!$BF$70:$BF$1039</c:f>
              <c:numCache>
                <c:formatCode>General</c:formatCode>
                <c:ptCount val="97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香港マカオ台湾の患者・海外輸入症例・無症状病原体保有者!$BE$70:$BE$1039</c:f>
              <c:numCache>
                <c:formatCode>m"月"d"日"</c:formatCode>
                <c:ptCount val="97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numCache>
            </c:numRef>
          </c:cat>
          <c:val>
            <c:numRef>
              <c:f>香港マカオ台湾の患者・海外輸入症例・無症状病原体保有者!$BG$70:$BG$1039</c:f>
              <c:numCache>
                <c:formatCode>General</c:formatCode>
                <c:ptCount val="97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香港マカオ台湾の患者・海外輸入症例・無症状病原体保有者!$BX$29:$BX$1039</c:f>
              <c:numCache>
                <c:formatCode>m"月"d"日"</c:formatCode>
                <c:ptCount val="10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numCache>
            </c:numRef>
          </c:cat>
          <c:val>
            <c:numRef>
              <c:f>香港マカオ台湾の患者・海外輸入症例・無症状病原体保有者!$BY$29:$BY$1039</c:f>
              <c:numCache>
                <c:formatCode>General</c:formatCode>
                <c:ptCount val="101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香港マカオ台湾の患者・海外輸入症例・無症状病原体保有者!$BX$29:$BX$1039</c:f>
              <c:numCache>
                <c:formatCode>m"月"d"日"</c:formatCode>
                <c:ptCount val="10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numCache>
            </c:numRef>
          </c:cat>
          <c:val>
            <c:numRef>
              <c:f>香港マカオ台湾の患者・海外輸入症例・無症状病原体保有者!$BZ$29:$BZ$1039</c:f>
              <c:numCache>
                <c:formatCode>General</c:formatCode>
                <c:ptCount val="10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香港マカオ台湾の患者・海外輸入症例・無症状病原体保有者!$BX$29:$BX$1039</c:f>
              <c:numCache>
                <c:formatCode>m"月"d"日"</c:formatCode>
                <c:ptCount val="10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numCache>
            </c:numRef>
          </c:cat>
          <c:val>
            <c:numRef>
              <c:f>香港マカオ台湾の患者・海外輸入症例・無症状病原体保有者!$CA$29:$CA$1039</c:f>
              <c:numCache>
                <c:formatCode>General</c:formatCode>
                <c:ptCount val="10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香港マカオ台湾の患者・海外輸入症例・無症状病原体保有者!$CB$29:$CB$1039</c:f>
              <c:numCache>
                <c:formatCode>m"月"d"日"</c:formatCode>
                <c:ptCount val="10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numCache>
            </c:numRef>
          </c:cat>
          <c:val>
            <c:numRef>
              <c:f>香港マカオ台湾の患者・海外輸入症例・無症状病原体保有者!$CC$29:$CC$1039</c:f>
              <c:numCache>
                <c:formatCode>General</c:formatCode>
                <c:ptCount val="101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香港マカオ台湾の患者・海外輸入症例・無症状病原体保有者!$CB$29:$CB$1039</c:f>
              <c:numCache>
                <c:formatCode>m"月"d"日"</c:formatCode>
                <c:ptCount val="10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numCache>
            </c:numRef>
          </c:cat>
          <c:val>
            <c:numRef>
              <c:f>香港マカオ台湾の患者・海外輸入症例・無症状病原体保有者!$CD$29:$CD$1039</c:f>
              <c:numCache>
                <c:formatCode>General</c:formatCode>
                <c:ptCount val="10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香港マカオ台湾の患者・海外輸入症例・無症状病原体保有者!$CB$29:$CB$1039</c:f>
              <c:numCache>
                <c:formatCode>m"月"d"日"</c:formatCode>
                <c:ptCount val="10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numCache>
            </c:numRef>
          </c:cat>
          <c:val>
            <c:numRef>
              <c:f>香港マカオ台湾の患者・海外輸入症例・無症状病原体保有者!$CE$29:$CE$1039</c:f>
              <c:numCache>
                <c:formatCode>General</c:formatCode>
                <c:ptCount val="10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8">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香港マカオ台湾の患者・海外輸入症例・無症状病原体保有者!$CL$29:$CL$1039</c:f>
              <c:numCache>
                <c:formatCode>m"月"d"日"</c:formatCode>
                <c:ptCount val="10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numCache>
            </c:numRef>
          </c:cat>
          <c:val>
            <c:numRef>
              <c:f>香港マカオ台湾の患者・海外輸入症例・無症状病原体保有者!$CM$29:$CM$1039</c:f>
              <c:numCache>
                <c:formatCode>General</c:formatCode>
                <c:ptCount val="10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香港マカオ台湾の患者・海外輸入症例・無症状病原体保有者!$CP$189:$CP$1038</c:f>
              <c:numCache>
                <c:formatCode>m"月"d"日"</c:formatCode>
                <c:ptCount val="85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numCache>
            </c:numRef>
          </c:cat>
          <c:val>
            <c:numRef>
              <c:f>香港マカオ台湾の患者・海外輸入症例・無症状病原体保有者!$CQ$189:$CQ$1038</c:f>
              <c:numCache>
                <c:formatCode>General</c:formatCode>
                <c:ptCount val="85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58"/>
  <sheetViews>
    <sheetView zoomScale="115" zoomScaleNormal="115" workbookViewId="0">
      <pane xSplit="2" ySplit="5" topLeftCell="C1030" activePane="bottomRight" state="frozen"/>
      <selection pane="topRight" activeCell="C1" sqref="C1"/>
      <selection pane="bottomLeft" activeCell="A8" sqref="A8"/>
      <selection pane="bottomRight" activeCell="G1039" sqref="G1039"/>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44860</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ref="H1029" si="501">+H1028+G1029</f>
        <v>256515</v>
      </c>
      <c r="I1029" s="87">
        <f t="shared" ref="I1029" si="502">+H1029-M1029-O1029</f>
        <v>4312</v>
      </c>
      <c r="J1029" s="47">
        <v>-1</v>
      </c>
      <c r="K1029" s="55">
        <f t="shared" ref="K1029" si="503">+J1029+K1028</f>
        <v>14</v>
      </c>
      <c r="L1029" s="47">
        <v>0</v>
      </c>
      <c r="M1029" s="87">
        <f t="shared" ref="M1029" si="504">+L1029+M1028</f>
        <v>5226</v>
      </c>
      <c r="N1029" s="47">
        <v>348</v>
      </c>
      <c r="O1029" s="87">
        <f t="shared" ref="O1029" si="505">+N1029+O1028</f>
        <v>246977</v>
      </c>
      <c r="P1029" s="105">
        <f t="shared" ref="P1029" si="506">+Q1029-Q1028</f>
        <v>64031</v>
      </c>
      <c r="Q1029" s="56">
        <v>6936046</v>
      </c>
      <c r="R1029" s="47">
        <v>57067</v>
      </c>
      <c r="S1029" s="110"/>
      <c r="T1029" s="56">
        <v>468924</v>
      </c>
      <c r="U1029" s="77"/>
      <c r="W1029" s="1">
        <f t="shared" ref="W1029" si="507">+B1029</f>
        <v>44852</v>
      </c>
      <c r="X1029" s="113">
        <f t="shared" ref="X1029" si="508">+G1029</f>
        <v>247</v>
      </c>
      <c r="Y1029">
        <f t="shared" ref="Y1029" si="509">+H1029</f>
        <v>256515</v>
      </c>
      <c r="Z1029" s="114">
        <f t="shared" ref="Z1029" si="510">+B1029</f>
        <v>44852</v>
      </c>
      <c r="AA1029">
        <f t="shared" ref="AA1029" si="511">+L1029</f>
        <v>0</v>
      </c>
      <c r="AB1029">
        <f t="shared" ref="AB1029" si="512">+M1029</f>
        <v>5226</v>
      </c>
      <c r="AE1029" s="1">
        <f t="shared" ref="AE1029" si="513">+B1029</f>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ref="H1030" si="514">+H1029+G1030</f>
        <v>256726</v>
      </c>
      <c r="I1030" s="87">
        <f t="shared" ref="I1030" si="515">+H1030-M1030-O1030</f>
        <v>4218</v>
      </c>
      <c r="J1030" s="47">
        <v>-1</v>
      </c>
      <c r="K1030" s="55">
        <f t="shared" ref="K1030:K1031" si="516">+J1030+K1029</f>
        <v>13</v>
      </c>
      <c r="L1030" s="47">
        <v>0</v>
      </c>
      <c r="M1030" s="87">
        <f t="shared" ref="M1030:M1031" si="517">+L1030+M1029</f>
        <v>5226</v>
      </c>
      <c r="N1030" s="47">
        <v>305</v>
      </c>
      <c r="O1030" s="87">
        <f t="shared" ref="O1030:O1031" si="518">+N1030+O1029</f>
        <v>247282</v>
      </c>
      <c r="P1030" s="105">
        <f t="shared" ref="P1030:P1031" si="519">+Q1030-Q1029</f>
        <v>59384</v>
      </c>
      <c r="Q1030" s="56">
        <v>6995430</v>
      </c>
      <c r="R1030" s="47">
        <v>60973</v>
      </c>
      <c r="S1030" s="110"/>
      <c r="T1030" s="56">
        <v>467140</v>
      </c>
      <c r="U1030" s="77"/>
      <c r="W1030" s="1">
        <f t="shared" ref="W1030" si="520">+B1030</f>
        <v>44853</v>
      </c>
      <c r="X1030" s="113">
        <f t="shared" ref="X1030" si="521">+G1030</f>
        <v>211</v>
      </c>
      <c r="Y1030">
        <f t="shared" ref="Y1030" si="522">+H1030</f>
        <v>256726</v>
      </c>
      <c r="Z1030" s="114">
        <f t="shared" ref="Z1030" si="523">+B1030</f>
        <v>44853</v>
      </c>
      <c r="AA1030">
        <f t="shared" ref="AA1030" si="524">+L1030</f>
        <v>0</v>
      </c>
      <c r="AB1030">
        <f t="shared" ref="AB1030" si="525">+M1030</f>
        <v>5226</v>
      </c>
      <c r="AE1030" s="1">
        <f t="shared" ref="AE1030" si="526">+B1030</f>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527">+H1030+G1031</f>
        <v>256940</v>
      </c>
      <c r="I1031" s="87">
        <f t="shared" ref="I1031:I1036" si="528">+H1031-M1031-O1031</f>
        <v>4153</v>
      </c>
      <c r="J1031" s="47">
        <v>0</v>
      </c>
      <c r="K1031" s="55">
        <f t="shared" si="516"/>
        <v>13</v>
      </c>
      <c r="L1031" s="47">
        <v>0</v>
      </c>
      <c r="M1031" s="87">
        <f t="shared" si="517"/>
        <v>5226</v>
      </c>
      <c r="N1031" s="47">
        <v>279</v>
      </c>
      <c r="O1031" s="87">
        <f t="shared" si="518"/>
        <v>247561</v>
      </c>
      <c r="P1031" s="105">
        <f t="shared" si="519"/>
        <v>68251</v>
      </c>
      <c r="Q1031" s="56">
        <v>7063681</v>
      </c>
      <c r="R1031" s="47">
        <v>65170</v>
      </c>
      <c r="S1031" s="110"/>
      <c r="T1031" s="56">
        <v>469991</v>
      </c>
      <c r="U1031" s="77"/>
      <c r="W1031" s="1">
        <f t="shared" ref="W1031:W1032" si="529">+B1031</f>
        <v>44854</v>
      </c>
      <c r="X1031" s="113">
        <f t="shared" ref="X1031:X1032" si="530">+G1031</f>
        <v>214</v>
      </c>
      <c r="Y1031">
        <f t="shared" ref="Y1031:Y1032" si="531">+H1031</f>
        <v>256940</v>
      </c>
      <c r="Z1031" s="114">
        <f t="shared" ref="Z1031:Z1032" si="532">+B1031</f>
        <v>44854</v>
      </c>
      <c r="AA1031">
        <f t="shared" ref="AA1031:AA1032" si="533">+L1031</f>
        <v>0</v>
      </c>
      <c r="AB1031">
        <f t="shared" ref="AB1031:AB1032" si="534">+M1031</f>
        <v>5226</v>
      </c>
      <c r="AE1031" s="1">
        <f t="shared" ref="AE1031:AE1032" si="535">+B1031</f>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527"/>
        <v>257155</v>
      </c>
      <c r="I1032" s="87">
        <f t="shared" si="528"/>
        <v>3986</v>
      </c>
      <c r="J1032" s="47">
        <v>0</v>
      </c>
      <c r="K1032" s="55">
        <f t="shared" ref="K1032" si="536">+J1032+K1031</f>
        <v>13</v>
      </c>
      <c r="L1032" s="47">
        <v>0</v>
      </c>
      <c r="M1032" s="87">
        <f t="shared" ref="M1032" si="537">+L1032+M1031</f>
        <v>5226</v>
      </c>
      <c r="N1032" s="47">
        <v>382</v>
      </c>
      <c r="O1032" s="87">
        <f t="shared" ref="O1032" si="538">+N1032+O1031</f>
        <v>247943</v>
      </c>
      <c r="P1032" s="105">
        <f t="shared" ref="P1032" si="539">+Q1032-Q1031</f>
        <v>61727</v>
      </c>
      <c r="Q1032" s="56">
        <v>7125408</v>
      </c>
      <c r="R1032" s="47">
        <v>60724</v>
      </c>
      <c r="S1032" s="110"/>
      <c r="T1032" s="56">
        <v>470926</v>
      </c>
      <c r="U1032" s="77"/>
      <c r="W1032" s="1">
        <f t="shared" si="529"/>
        <v>44855</v>
      </c>
      <c r="X1032" s="113">
        <f t="shared" si="530"/>
        <v>215</v>
      </c>
      <c r="Y1032">
        <f t="shared" si="531"/>
        <v>257155</v>
      </c>
      <c r="Z1032" s="114">
        <f t="shared" si="532"/>
        <v>44855</v>
      </c>
      <c r="AA1032">
        <f t="shared" si="533"/>
        <v>0</v>
      </c>
      <c r="AB1032">
        <f t="shared" si="534"/>
        <v>5226</v>
      </c>
      <c r="AE1032" s="1">
        <f t="shared" si="535"/>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527"/>
        <v>257362</v>
      </c>
      <c r="I1033" s="87">
        <f t="shared" si="528"/>
        <v>3874</v>
      </c>
      <c r="J1033" s="47">
        <v>0</v>
      </c>
      <c r="K1033" s="55">
        <f t="shared" ref="K1033" si="540">+J1033+K1032</f>
        <v>13</v>
      </c>
      <c r="L1033" s="47">
        <v>0</v>
      </c>
      <c r="M1033" s="87">
        <f t="shared" ref="M1033" si="541">+L1033+M1032</f>
        <v>5226</v>
      </c>
      <c r="N1033" s="47">
        <v>319</v>
      </c>
      <c r="O1033" s="87">
        <f t="shared" ref="O1033" si="542">+N1033+O1032</f>
        <v>248262</v>
      </c>
      <c r="P1033" s="105">
        <f t="shared" ref="P1033" si="543">+Q1033-Q1032</f>
        <v>56587</v>
      </c>
      <c r="Q1033" s="56">
        <v>7181995</v>
      </c>
      <c r="R1033" s="47">
        <v>66888</v>
      </c>
      <c r="S1033" s="110"/>
      <c r="T1033" s="56">
        <v>459974</v>
      </c>
      <c r="U1033" s="77"/>
      <c r="W1033" s="1">
        <f t="shared" ref="W1033" si="544">+B1033</f>
        <v>44856</v>
      </c>
      <c r="X1033" s="113">
        <f t="shared" ref="X1033" si="545">+G1033</f>
        <v>207</v>
      </c>
      <c r="Y1033">
        <f t="shared" ref="Y1033" si="546">+H1033</f>
        <v>257362</v>
      </c>
      <c r="Z1033" s="114">
        <f t="shared" ref="Z1033" si="547">+B1033</f>
        <v>44856</v>
      </c>
      <c r="AA1033">
        <f t="shared" ref="AA1033" si="548">+L1033</f>
        <v>0</v>
      </c>
      <c r="AB1033">
        <f t="shared" ref="AB1033" si="549">+M1033</f>
        <v>5226</v>
      </c>
      <c r="AE1033" s="1">
        <f t="shared" ref="AE1033" si="550">+B1033</f>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527"/>
        <v>257583</v>
      </c>
      <c r="I1034" s="87">
        <f t="shared" si="528"/>
        <v>3784</v>
      </c>
      <c r="J1034" s="47">
        <v>2</v>
      </c>
      <c r="K1034" s="55">
        <f t="shared" ref="K1034" si="551">+J1034+K1033</f>
        <v>15</v>
      </c>
      <c r="L1034" s="47">
        <v>0</v>
      </c>
      <c r="M1034" s="87">
        <f t="shared" ref="M1034" si="552">+L1034+M1033</f>
        <v>5226</v>
      </c>
      <c r="N1034" s="47">
        <v>311</v>
      </c>
      <c r="O1034" s="87">
        <f t="shared" ref="O1034" si="553">+N1034+O1033</f>
        <v>248573</v>
      </c>
      <c r="P1034" s="105">
        <f t="shared" ref="P1034" si="554">+Q1034-Q1033</f>
        <v>55649</v>
      </c>
      <c r="Q1034" s="56">
        <v>7237644</v>
      </c>
      <c r="R1034" s="47">
        <v>47901</v>
      </c>
      <c r="S1034" s="110"/>
      <c r="T1034" s="56">
        <v>467332</v>
      </c>
      <c r="U1034" s="77"/>
      <c r="W1034" s="1">
        <f t="shared" ref="W1034" si="555">+B1034</f>
        <v>44857</v>
      </c>
      <c r="X1034" s="113">
        <f t="shared" ref="X1034" si="556">+G1034</f>
        <v>221</v>
      </c>
      <c r="Y1034">
        <f t="shared" ref="Y1034" si="557">+H1034</f>
        <v>257583</v>
      </c>
      <c r="Z1034" s="114">
        <f t="shared" ref="Z1034" si="558">+B1034</f>
        <v>44857</v>
      </c>
      <c r="AA1034">
        <f t="shared" ref="AA1034" si="559">+L1034</f>
        <v>0</v>
      </c>
      <c r="AB1034">
        <f t="shared" ref="AB1034" si="560">+M1034</f>
        <v>5226</v>
      </c>
      <c r="AE1034" s="1">
        <f t="shared" ref="AE1034" si="561">+B1034</f>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527"/>
        <v>257829</v>
      </c>
      <c r="I1035" s="87">
        <f t="shared" si="528"/>
        <v>3654</v>
      </c>
      <c r="J1035" s="47">
        <v>3</v>
      </c>
      <c r="K1035" s="55">
        <f t="shared" ref="K1035" si="562">+J1035+K1034</f>
        <v>18</v>
      </c>
      <c r="L1035" s="47">
        <v>0</v>
      </c>
      <c r="M1035" s="87">
        <f t="shared" ref="M1035" si="563">+L1035+M1034</f>
        <v>5226</v>
      </c>
      <c r="N1035" s="47">
        <v>376</v>
      </c>
      <c r="O1035" s="87">
        <f t="shared" ref="O1035" si="564">+N1035+O1034</f>
        <v>248949</v>
      </c>
      <c r="P1035" s="105">
        <f t="shared" ref="P1035" si="565">+Q1035-Q1034</f>
        <v>57747</v>
      </c>
      <c r="Q1035" s="56">
        <v>7295391</v>
      </c>
      <c r="R1035" s="47">
        <v>56475</v>
      </c>
      <c r="S1035" s="110"/>
      <c r="T1035" s="56">
        <v>468367</v>
      </c>
      <c r="U1035" s="77"/>
      <c r="W1035" s="1">
        <f t="shared" ref="W1035" si="566">+B1035</f>
        <v>44858</v>
      </c>
      <c r="X1035" s="113">
        <f t="shared" ref="X1035" si="567">+G1035</f>
        <v>246</v>
      </c>
      <c r="Y1035">
        <f t="shared" ref="Y1035" si="568">+H1035</f>
        <v>257829</v>
      </c>
      <c r="Z1035" s="114">
        <f t="shared" ref="Z1035" si="569">+B1035</f>
        <v>44858</v>
      </c>
      <c r="AA1035">
        <f t="shared" ref="AA1035" si="570">+L1035</f>
        <v>0</v>
      </c>
      <c r="AB1035">
        <f t="shared" ref="AB1035" si="571">+M1035</f>
        <v>5226</v>
      </c>
      <c r="AE1035" s="1">
        <f t="shared" ref="AE1035" si="572">+B1035</f>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527"/>
        <v>258167</v>
      </c>
      <c r="I1036" s="87">
        <f t="shared" si="528"/>
        <v>3705</v>
      </c>
      <c r="J1036" s="47">
        <v>1</v>
      </c>
      <c r="K1036" s="55">
        <f t="shared" ref="K1036" si="573">+J1036+K1035</f>
        <v>19</v>
      </c>
      <c r="L1036" s="47">
        <v>0</v>
      </c>
      <c r="M1036" s="87">
        <f t="shared" ref="M1036" si="574">+L1036+M1035</f>
        <v>5226</v>
      </c>
      <c r="N1036" s="47">
        <v>287</v>
      </c>
      <c r="O1036" s="87">
        <f t="shared" ref="O1036" si="575">+N1036+O1035</f>
        <v>249236</v>
      </c>
      <c r="P1036" s="105">
        <f t="shared" ref="P1036" si="576">+Q1036-Q1035</f>
        <v>64903</v>
      </c>
      <c r="Q1036" s="56">
        <v>7360294</v>
      </c>
      <c r="R1036" s="47">
        <v>57929</v>
      </c>
      <c r="S1036" s="110"/>
      <c r="T1036" s="56">
        <v>474894</v>
      </c>
      <c r="U1036" s="77"/>
      <c r="W1036" s="1">
        <f t="shared" ref="W1036" si="577">+B1036</f>
        <v>44859</v>
      </c>
      <c r="X1036" s="113">
        <f t="shared" ref="X1036" si="578">+G1036</f>
        <v>338</v>
      </c>
      <c r="Y1036">
        <f t="shared" ref="Y1036" si="579">+H1036</f>
        <v>258167</v>
      </c>
      <c r="Z1036" s="114">
        <f t="shared" ref="Z1036" si="580">+B1036</f>
        <v>44859</v>
      </c>
      <c r="AA1036">
        <f t="shared" ref="AA1036" si="581">+L1036</f>
        <v>0</v>
      </c>
      <c r="AB1036">
        <f t="shared" ref="AB1036" si="582">+M1036</f>
        <v>5226</v>
      </c>
      <c r="AE1036" s="1">
        <f t="shared" ref="AE1036" si="583">+B1036</f>
        <v>44859</v>
      </c>
      <c r="AF1036" s="259">
        <f>+G1036-香港マカオ台湾の患者・海外輸入症例・無症状病原体保有者!B1035</f>
        <v>297</v>
      </c>
    </row>
    <row r="1037" spans="2:32" x14ac:dyDescent="0.55000000000000004">
      <c r="B1037" s="201"/>
      <c r="C1037" s="47"/>
      <c r="D1037" s="83"/>
      <c r="E1037" s="104"/>
      <c r="F1037" s="56"/>
      <c r="G1037" s="47"/>
      <c r="H1037" s="87"/>
      <c r="I1037" s="87"/>
      <c r="J1037" s="47"/>
      <c r="K1037" s="55"/>
      <c r="L1037" s="47"/>
      <c r="M1037" s="87"/>
      <c r="N1037" s="47"/>
      <c r="O1037" s="87"/>
      <c r="P1037" s="105"/>
      <c r="Q1037" s="56"/>
      <c r="R1037" s="47"/>
      <c r="S1037" s="110"/>
      <c r="T1037" s="56"/>
      <c r="U1037" s="77"/>
      <c r="W1037" s="1"/>
      <c r="X1037" s="113"/>
      <c r="Z1037" s="114"/>
      <c r="AE1037" s="1"/>
      <c r="AF1037" s="259"/>
    </row>
    <row r="1038" spans="2:32" x14ac:dyDescent="0.55000000000000004">
      <c r="B1038" s="201"/>
      <c r="C1038" s="47"/>
      <c r="D1038" s="83"/>
      <c r="E1038" s="104"/>
      <c r="F1038" s="56"/>
      <c r="G1038" s="47"/>
      <c r="H1038" s="87"/>
      <c r="I1038" s="87"/>
      <c r="J1038" s="47"/>
      <c r="K1038" s="55"/>
      <c r="L1038" s="47"/>
      <c r="M1038" s="87"/>
      <c r="N1038" s="47"/>
      <c r="O1038" s="87"/>
      <c r="P1038" s="105"/>
      <c r="Q1038" s="56"/>
      <c r="R1038" s="47"/>
      <c r="S1038" s="110"/>
      <c r="T1038" s="56"/>
      <c r="U1038" s="77"/>
      <c r="W1038" s="1"/>
      <c r="X1038" s="113"/>
      <c r="Z1038" s="114"/>
      <c r="AE1038" s="1"/>
      <c r="AF1038" s="259"/>
    </row>
    <row r="1039" spans="2:32" ht="18.5" thickBot="1" x14ac:dyDescent="0.6">
      <c r="B1039" s="65"/>
      <c r="C1039" s="58"/>
      <c r="D1039" s="48"/>
      <c r="E1039" s="60"/>
      <c r="F1039" s="59"/>
      <c r="G1039" s="47"/>
      <c r="H1039" s="87"/>
      <c r="I1039" s="87"/>
      <c r="J1039" s="58"/>
      <c r="K1039" s="55"/>
      <c r="L1039" s="47"/>
      <c r="M1039" s="87"/>
      <c r="N1039" s="47"/>
      <c r="O1039" s="87"/>
      <c r="P1039" s="105"/>
      <c r="Q1039" s="59"/>
      <c r="R1039" s="47"/>
      <c r="S1039" s="59"/>
      <c r="T1039" s="59"/>
      <c r="U1039" s="77"/>
      <c r="W1039" s="1"/>
      <c r="X1039" s="113"/>
      <c r="Z1039" s="114"/>
      <c r="AE1039" s="1"/>
      <c r="AF1039" s="259"/>
    </row>
    <row r="1040" spans="2:32" ht="9.5" customHeight="1" thickBot="1" x14ac:dyDescent="0.6">
      <c r="B1040" s="65"/>
      <c r="C1040" s="78"/>
      <c r="D1040" s="79"/>
      <c r="E1040" s="81"/>
      <c r="F1040" s="93"/>
      <c r="G1040" s="78"/>
      <c r="H1040" s="81"/>
      <c r="I1040" s="81"/>
      <c r="J1040" s="78"/>
      <c r="K1040" s="81"/>
      <c r="L1040" s="78"/>
      <c r="M1040" s="81"/>
      <c r="N1040" s="82"/>
      <c r="O1040" s="80"/>
      <c r="P1040" s="92"/>
      <c r="Q1040" s="93"/>
      <c r="R1040" s="112"/>
      <c r="S1040" s="93"/>
      <c r="T1040" s="93"/>
      <c r="U1040" s="66"/>
      <c r="AF1040" s="259"/>
    </row>
    <row r="1041" spans="2:32" x14ac:dyDescent="0.55000000000000004">
      <c r="M1041" s="262">
        <f>SUM(L845:L862)</f>
        <v>503</v>
      </c>
      <c r="AF1041" s="259"/>
    </row>
    <row r="1042" spans="2:32" ht="13" customHeight="1" x14ac:dyDescent="0.55000000000000004">
      <c r="E1042" s="106"/>
      <c r="F1042" s="107"/>
      <c r="G1042" s="106" t="s">
        <v>80</v>
      </c>
      <c r="H1042" s="107"/>
      <c r="I1042" s="107"/>
      <c r="J1042" s="107"/>
      <c r="U1042" s="71"/>
      <c r="AF1042" s="259"/>
    </row>
    <row r="1043" spans="2:32" ht="13" customHeight="1" x14ac:dyDescent="0.55000000000000004">
      <c r="E1043" s="106" t="s">
        <v>98</v>
      </c>
      <c r="F1043" s="107"/>
      <c r="G1043" s="274" t="s">
        <v>79</v>
      </c>
      <c r="H1043" s="275"/>
      <c r="I1043" s="106" t="s">
        <v>106</v>
      </c>
      <c r="J1043" s="107"/>
      <c r="AF1043" s="259"/>
    </row>
    <row r="1044" spans="2:32" ht="13" customHeight="1" x14ac:dyDescent="0.55000000000000004">
      <c r="B1044" s="119"/>
      <c r="E1044" s="108" t="s">
        <v>108</v>
      </c>
      <c r="F1044" s="107"/>
      <c r="G1044" s="108"/>
      <c r="H1044" s="108"/>
      <c r="I1044" s="106" t="s">
        <v>107</v>
      </c>
      <c r="J1044" s="107"/>
      <c r="AF1044" s="259"/>
    </row>
    <row r="1045" spans="2:32" ht="18.5" customHeight="1" x14ac:dyDescent="0.55000000000000004">
      <c r="E1045" s="106" t="s">
        <v>96</v>
      </c>
      <c r="F1045" s="107"/>
      <c r="G1045" s="106" t="s">
        <v>97</v>
      </c>
      <c r="H1045" s="107"/>
      <c r="I1045" s="107"/>
      <c r="J1045" s="107"/>
      <c r="AF1045" s="259"/>
    </row>
    <row r="1046" spans="2:32" ht="13" customHeight="1" x14ac:dyDescent="0.55000000000000004">
      <c r="E1046" s="106" t="s">
        <v>98</v>
      </c>
      <c r="F1046" s="107"/>
      <c r="G1046" s="106" t="s">
        <v>99</v>
      </c>
      <c r="H1046" s="107"/>
      <c r="I1046" s="107"/>
      <c r="J1046" s="107"/>
      <c r="AF1046" s="259"/>
    </row>
    <row r="1047" spans="2:32" ht="13" customHeight="1" x14ac:dyDescent="0.55000000000000004">
      <c r="E1047" s="106" t="s">
        <v>98</v>
      </c>
      <c r="F1047" s="107"/>
      <c r="G1047" s="106" t="s">
        <v>100</v>
      </c>
      <c r="H1047" s="107"/>
      <c r="I1047" s="107"/>
      <c r="J1047" s="107"/>
      <c r="AF1047" s="259"/>
    </row>
    <row r="1048" spans="2:32" ht="13" customHeight="1" x14ac:dyDescent="0.55000000000000004">
      <c r="E1048" s="106" t="s">
        <v>101</v>
      </c>
      <c r="F1048" s="107"/>
      <c r="G1048" s="106" t="s">
        <v>102</v>
      </c>
      <c r="H1048" s="107"/>
      <c r="I1048" s="107"/>
      <c r="J1048" s="107"/>
      <c r="AF1048" s="259"/>
    </row>
    <row r="1049" spans="2:32" ht="13" customHeight="1" x14ac:dyDescent="0.55000000000000004">
      <c r="E1049" s="106" t="s">
        <v>103</v>
      </c>
      <c r="F1049" s="107"/>
      <c r="G1049" s="106" t="s">
        <v>104</v>
      </c>
      <c r="H1049" s="107"/>
      <c r="I1049" s="107"/>
      <c r="J1049" s="107"/>
      <c r="AF1049" s="259"/>
    </row>
    <row r="1050" spans="2:32" x14ac:dyDescent="0.55000000000000004">
      <c r="AF1050" s="259"/>
    </row>
    <row r="1051" spans="2:32" x14ac:dyDescent="0.55000000000000004">
      <c r="AF1051" s="259"/>
    </row>
    <row r="1052" spans="2:32" x14ac:dyDescent="0.55000000000000004">
      <c r="AF1052" s="259"/>
    </row>
    <row r="1053" spans="2:32" x14ac:dyDescent="0.55000000000000004">
      <c r="AF1053" s="259"/>
    </row>
    <row r="1054" spans="2:32" x14ac:dyDescent="0.55000000000000004">
      <c r="AF1054" s="259"/>
    </row>
    <row r="1055" spans="2:32" x14ac:dyDescent="0.55000000000000004">
      <c r="AF1055" s="259"/>
    </row>
    <row r="1056" spans="2:32" x14ac:dyDescent="0.55000000000000004">
      <c r="AF1056" s="259"/>
    </row>
    <row r="1057" spans="32:32" x14ac:dyDescent="0.55000000000000004">
      <c r="AF1057" s="259"/>
    </row>
    <row r="1058" spans="32:32" x14ac:dyDescent="0.55000000000000004">
      <c r="AF1058" s="259"/>
    </row>
  </sheetData>
  <mergeCells count="12">
    <mergeCell ref="G1043:H104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50"/>
  <sheetViews>
    <sheetView topLeftCell="A6" zoomScaleNormal="100" workbookViewId="0">
      <pane xSplit="1" ySplit="2" topLeftCell="B1031" activePane="bottomRight" state="frozen"/>
      <selection activeCell="A6" sqref="A6"/>
      <selection pane="topRight" activeCell="B6" sqref="B6"/>
      <selection pane="bottomLeft" activeCell="A8" sqref="A8"/>
      <selection pane="bottomRight" activeCell="A1038" sqref="A1038"/>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35"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 si="2149">+BM1027-BL1027</f>
        <v>587</v>
      </c>
      <c r="BL1027">
        <f t="shared" ref="BL1027" si="2150">+M1027</f>
        <v>114</v>
      </c>
      <c r="BM1027">
        <f t="shared" ref="BM1027"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 si="2156">+AF1027</f>
        <v>425260</v>
      </c>
      <c r="BS1027">
        <f t="shared" ref="BS1027" si="2157">+AH1027</f>
        <v>88419</v>
      </c>
      <c r="BT1027">
        <f t="shared" ref="BT1027"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 si="2166">+AR1027</f>
        <v>7212738</v>
      </c>
      <c r="CD1027">
        <f t="shared" ref="CD1027" si="2167">+AT1027</f>
        <v>13742</v>
      </c>
      <c r="CE1027">
        <f t="shared" ref="CE1027"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v>44852</v>
      </c>
      <c r="B1028" s="219">
        <v>43</v>
      </c>
      <c r="C1028" s="142">
        <f t="shared" ref="C1028" si="2185">+B1028+C1027</f>
        <v>25170</v>
      </c>
      <c r="D1028" s="261">
        <f t="shared" ref="D1028" si="2186">+C1028-F1028</f>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2064"/>
        <v>840</v>
      </c>
      <c r="Z1028" s="74">
        <f t="shared" ref="Z1028" si="2187">+A1028</f>
        <v>44852</v>
      </c>
      <c r="AA1028" s="210">
        <f t="shared" ref="AA1028" si="2188">+AF1028+AL1028+AR1028</f>
        <v>7684298</v>
      </c>
      <c r="AB1028" s="210">
        <f t="shared" ref="AB1028" si="2189">+AH1028+AN1028+AT1028</f>
        <v>103115</v>
      </c>
      <c r="AC1028" s="211">
        <f t="shared" ref="AC1028" si="2190">+AJ1028+AP1028+AV1028</f>
        <v>22285</v>
      </c>
      <c r="AD1028" s="170">
        <f t="shared" ref="AD1028" si="2191">+AF1028-AF1027</f>
        <v>653</v>
      </c>
      <c r="AE1028" s="222">
        <f t="shared" ref="AE1028" si="2192">+AE1027+AD1028</f>
        <v>424708</v>
      </c>
      <c r="AF1028" s="143">
        <v>425913</v>
      </c>
      <c r="AG1028" s="171">
        <f t="shared" ref="AG1028" si="2193">+AH1028-AH1027</f>
        <v>167</v>
      </c>
      <c r="AH1028" s="143">
        <v>88586</v>
      </c>
      <c r="AI1028" s="171">
        <f t="shared" ref="AI1028" si="2194">+AJ1028-AJ1027</f>
        <v>7</v>
      </c>
      <c r="AJ1028" s="172">
        <v>10285</v>
      </c>
      <c r="AK1028" s="173">
        <f t="shared" ref="AK1028" si="2195">+AL1028-AL1027</f>
        <v>0</v>
      </c>
      <c r="AL1028" s="143">
        <v>793</v>
      </c>
      <c r="AM1028" s="173">
        <f t="shared" ref="AM1028" si="2196">+AN1028-AN1027</f>
        <v>0</v>
      </c>
      <c r="AN1028" s="143">
        <v>787</v>
      </c>
      <c r="AO1028" s="171">
        <f t="shared" ref="AO1028" si="2197">+AP1028-AP1027</f>
        <v>0</v>
      </c>
      <c r="AP1028" s="174">
        <v>6</v>
      </c>
      <c r="AQ1028" s="173">
        <f t="shared" ref="AQ1028" si="2198">+AR1028-AR1027</f>
        <v>44854</v>
      </c>
      <c r="AR1028" s="143">
        <v>7257592</v>
      </c>
      <c r="AS1028" s="171">
        <f t="shared" ref="AS1028" si="2199">+AT1028-AT1027</f>
        <v>0</v>
      </c>
      <c r="AT1028" s="143">
        <v>13742</v>
      </c>
      <c r="AU1028" s="171">
        <f t="shared" ref="AU1028" si="2200">+AV1028-AV1027</f>
        <v>33</v>
      </c>
      <c r="AV1028" s="175">
        <v>11994</v>
      </c>
      <c r="AW1028" s="217">
        <f t="shared" si="1649"/>
        <v>867</v>
      </c>
      <c r="AX1028" s="216">
        <f t="shared" ref="AX1028" si="2201">+A1028</f>
        <v>44852</v>
      </c>
      <c r="AY1028" s="5">
        <v>34</v>
      </c>
      <c r="AZ1028" s="217">
        <f t="shared" ref="AZ1028" si="2202">+AZ1027+AY1028</f>
        <v>2859</v>
      </c>
      <c r="BA1028" s="217">
        <f t="shared" si="1650"/>
        <v>463</v>
      </c>
      <c r="BB1028" s="119">
        <v>0</v>
      </c>
      <c r="BC1028" s="26">
        <f t="shared" ref="BC1028" si="2203">+BC1027+BB1028</f>
        <v>1672</v>
      </c>
      <c r="BD1028" s="217">
        <f t="shared" si="1651"/>
        <v>498</v>
      </c>
      <c r="BE1028" s="209">
        <f t="shared" ref="BE1028" si="2204">+Z1028</f>
        <v>44852</v>
      </c>
      <c r="BF1028" s="120">
        <f t="shared" ref="BF1028" si="2205">+B1028</f>
        <v>43</v>
      </c>
      <c r="BG1028" s="120">
        <f t="shared" ref="BG1028" si="2206">+BI1028</f>
        <v>25170</v>
      </c>
      <c r="BH1028" s="209">
        <f t="shared" ref="BH1028" si="2207">+A1028</f>
        <v>44852</v>
      </c>
      <c r="BI1028" s="120">
        <f t="shared" ref="BI1028" si="2208">+C1028</f>
        <v>25170</v>
      </c>
      <c r="BJ1028" s="1">
        <f t="shared" ref="BJ1028" si="2209">+BE1028</f>
        <v>44852</v>
      </c>
      <c r="BK1028">
        <f t="shared" ref="BK1028" si="2210">+BM1028-BL1028</f>
        <v>630</v>
      </c>
      <c r="BL1028">
        <f t="shared" ref="BL1028" si="2211">+M1028</f>
        <v>119</v>
      </c>
      <c r="BM1028">
        <f t="shared" ref="BM1028" si="2212">+L1028</f>
        <v>749</v>
      </c>
      <c r="BN1028" s="1">
        <f t="shared" ref="BN1028" si="2213">+BJ1028</f>
        <v>44852</v>
      </c>
      <c r="BO1028">
        <f t="shared" ref="BO1028" si="2214">+BO1024+BM1028</f>
        <v>207957</v>
      </c>
      <c r="BP1028">
        <f t="shared" ref="BP1028" si="2215">+BP1024+BL1028</f>
        <v>11992</v>
      </c>
      <c r="BQ1028" s="167">
        <f t="shared" ref="BQ1028" si="2216">+A1028</f>
        <v>44852</v>
      </c>
      <c r="BR1028">
        <f t="shared" ref="BR1028" si="2217">+AF1028</f>
        <v>425913</v>
      </c>
      <c r="BS1028">
        <f t="shared" ref="BS1028" si="2218">+AH1028</f>
        <v>88586</v>
      </c>
      <c r="BT1028">
        <f t="shared" ref="BT1028" si="2219">+AJ1028</f>
        <v>10285</v>
      </c>
      <c r="BU1028">
        <v>15</v>
      </c>
      <c r="BV1028">
        <f t="shared" ref="BV1028" si="2220">+AD1028</f>
        <v>653</v>
      </c>
      <c r="BW1028">
        <f t="shared" ref="BW1028" si="2221">+BW1024+BV1028</f>
        <v>110400</v>
      </c>
      <c r="BX1028" s="167">
        <f t="shared" ref="BX1028" si="2222">+A1028</f>
        <v>44852</v>
      </c>
      <c r="BY1028">
        <f t="shared" ref="BY1028" si="2223">+AL1028</f>
        <v>793</v>
      </c>
      <c r="BZ1028">
        <f t="shared" ref="BZ1028" si="2224">+AN1028</f>
        <v>787</v>
      </c>
      <c r="CA1028">
        <f t="shared" ref="CA1028" si="2225">+AP1028</f>
        <v>6</v>
      </c>
      <c r="CB1028" s="167">
        <f t="shared" ref="CB1028" si="2226">+A1028</f>
        <v>44852</v>
      </c>
      <c r="CC1028">
        <f t="shared" ref="CC1028" si="2227">+AR1028</f>
        <v>7257592</v>
      </c>
      <c r="CD1028">
        <f t="shared" ref="CD1028" si="2228">+AT1028</f>
        <v>13742</v>
      </c>
      <c r="CE1028">
        <f t="shared" ref="CE1028" si="2229">+AV1028</f>
        <v>11994</v>
      </c>
      <c r="CF1028" s="167">
        <f t="shared" ref="CF1028" si="2230">+A1028</f>
        <v>44852</v>
      </c>
      <c r="CG1028">
        <f t="shared" ref="CG1028" si="2231">+AQ1028</f>
        <v>44854</v>
      </c>
      <c r="CH1028">
        <f t="shared" ref="CH1028" si="2232">+AU1028</f>
        <v>33</v>
      </c>
      <c r="CI1028" s="167">
        <f t="shared" ref="CI1028" si="2233">+A1028</f>
        <v>44852</v>
      </c>
      <c r="CJ1028">
        <f t="shared" ref="CJ1028" si="2234">+AD1028</f>
        <v>653</v>
      </c>
      <c r="CK1028">
        <f t="shared" ref="CK1028" si="2235">+AG1028</f>
        <v>167</v>
      </c>
      <c r="CL1028" s="167">
        <f t="shared" ref="CL1028" si="2236">+A1028</f>
        <v>44852</v>
      </c>
      <c r="CM1028">
        <f t="shared" ref="CM1028" si="2237">+AI1028</f>
        <v>7</v>
      </c>
      <c r="CN1028" s="1">
        <f t="shared" ref="CN1028" si="2238">+Z1028</f>
        <v>44852</v>
      </c>
      <c r="CO1028" s="253">
        <f t="shared" ref="CO1028" si="2239">+AD1028</f>
        <v>653</v>
      </c>
      <c r="CP1028" s="1">
        <f t="shared" ref="CP1028" si="2240">+Z1028</f>
        <v>44852</v>
      </c>
      <c r="CQ1028" s="254">
        <f t="shared" ref="CQ1028" si="2241">+AI1028</f>
        <v>7</v>
      </c>
      <c r="CR1028" s="167">
        <f t="shared" ref="CR1028" si="2242">+A1028</f>
        <v>44852</v>
      </c>
      <c r="CS1028">
        <f t="shared" ref="CS1028" si="2243">+AQ1028</f>
        <v>44854</v>
      </c>
      <c r="CT1028">
        <f t="shared" ref="CT1028" si="2244">+AU1028</f>
        <v>33</v>
      </c>
      <c r="CU1028">
        <f t="shared" ref="CU1028" si="2245">+AS1028</f>
        <v>0</v>
      </c>
    </row>
    <row r="1029" spans="1:99" ht="18" customHeight="1" x14ac:dyDescent="0.55000000000000004">
      <c r="A1029" s="167">
        <v>44853</v>
      </c>
      <c r="B1029" s="219">
        <v>47</v>
      </c>
      <c r="C1029" s="142">
        <f t="shared" ref="C1029:C1030" si="2246">+B1029+C1028</f>
        <v>25217</v>
      </c>
      <c r="D1029" s="261">
        <f t="shared" ref="D1029:D1030" si="2247">+C1029-F1029</f>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2064"/>
        <v>841</v>
      </c>
      <c r="Z1029" s="74">
        <f t="shared" ref="Z1029:Z1030" si="2248">+A1029</f>
        <v>44853</v>
      </c>
      <c r="AA1029" s="210">
        <f t="shared" ref="AA1029:AA1030" si="2249">+AF1029+AL1029+AR1029</f>
        <v>7729546</v>
      </c>
      <c r="AB1029" s="210">
        <f t="shared" ref="AB1029:AB1030" si="2250">+AH1029+AN1029+AT1029</f>
        <v>103382</v>
      </c>
      <c r="AC1029" s="211">
        <f t="shared" ref="AC1029:AC1030" si="2251">+AJ1029+AP1029+AV1029</f>
        <v>22339</v>
      </c>
      <c r="AD1029" s="170">
        <f t="shared" ref="AD1029:AD1030" si="2252">+AF1029-AF1028</f>
        <v>652</v>
      </c>
      <c r="AE1029" s="222">
        <f t="shared" ref="AE1029:AE1030" si="2253">+AE1028+AD1029</f>
        <v>425360</v>
      </c>
      <c r="AF1029" s="143">
        <v>426565</v>
      </c>
      <c r="AG1029" s="171">
        <f t="shared" ref="AG1029:AG1030" si="2254">+AH1029-AH1028</f>
        <v>267</v>
      </c>
      <c r="AH1029" s="143">
        <v>88853</v>
      </c>
      <c r="AI1029" s="171">
        <f t="shared" ref="AI1029:AI1030" si="2255">+AJ1029-AJ1028</f>
        <v>12</v>
      </c>
      <c r="AJ1029" s="172">
        <v>10297</v>
      </c>
      <c r="AK1029" s="173">
        <f t="shared" ref="AK1029:AK1030" si="2256">+AL1029-AL1028</f>
        <v>0</v>
      </c>
      <c r="AL1029" s="143">
        <v>793</v>
      </c>
      <c r="AM1029" s="173">
        <f t="shared" ref="AM1029:AM1030" si="2257">+AN1029-AN1028</f>
        <v>0</v>
      </c>
      <c r="AN1029" s="143">
        <v>787</v>
      </c>
      <c r="AO1029" s="171">
        <f t="shared" ref="AO1029:AO1030" si="2258">+AP1029-AP1028</f>
        <v>0</v>
      </c>
      <c r="AP1029" s="174">
        <v>6</v>
      </c>
      <c r="AQ1029" s="173">
        <f t="shared" ref="AQ1029:AQ1030" si="2259">+AR1029-AR1028</f>
        <v>44596</v>
      </c>
      <c r="AR1029" s="143">
        <v>7302188</v>
      </c>
      <c r="AS1029" s="171">
        <f t="shared" ref="AS1029:AS1030" si="2260">+AT1029-AT1028</f>
        <v>0</v>
      </c>
      <c r="AT1029" s="143">
        <v>13742</v>
      </c>
      <c r="AU1029" s="171">
        <f t="shared" ref="AU1029:AU1030" si="2261">+AV1029-AV1028</f>
        <v>42</v>
      </c>
      <c r="AV1029" s="175">
        <v>12036</v>
      </c>
      <c r="AW1029" s="217">
        <f t="shared" si="1649"/>
        <v>868</v>
      </c>
      <c r="AX1029" s="216">
        <f t="shared" ref="AX1029:AX1030" si="2262">+A1029</f>
        <v>44853</v>
      </c>
      <c r="AY1029" s="5">
        <v>14</v>
      </c>
      <c r="AZ1029" s="217">
        <f t="shared" ref="AZ1029:AZ1030" si="2263">+AZ1028+AY1029</f>
        <v>2873</v>
      </c>
      <c r="BA1029" s="217">
        <f t="shared" si="1650"/>
        <v>464</v>
      </c>
      <c r="BB1029" s="119">
        <v>0</v>
      </c>
      <c r="BC1029" s="26">
        <f t="shared" ref="BC1029:BC1030" si="2264">+BC1028+BB1029</f>
        <v>1672</v>
      </c>
      <c r="BD1029" s="217">
        <f t="shared" si="1651"/>
        <v>499</v>
      </c>
      <c r="BE1029" s="209">
        <f t="shared" ref="BE1029:BE1030" si="2265">+Z1029</f>
        <v>44853</v>
      </c>
      <c r="BF1029" s="120">
        <f t="shared" ref="BF1029:BF1030" si="2266">+B1029</f>
        <v>47</v>
      </c>
      <c r="BG1029" s="120">
        <f t="shared" ref="BG1029:BG1030" si="2267">+BI1029</f>
        <v>25217</v>
      </c>
      <c r="BH1029" s="209">
        <f t="shared" ref="BH1029:BH1030" si="2268">+A1029</f>
        <v>44853</v>
      </c>
      <c r="BI1029" s="120">
        <f t="shared" ref="BI1029:BI1030" si="2269">+C1029</f>
        <v>25217</v>
      </c>
      <c r="BJ1029" s="1">
        <f t="shared" ref="BJ1029:BJ1030" si="2270">+BE1029</f>
        <v>44853</v>
      </c>
      <c r="BK1029">
        <f t="shared" ref="BK1029:BK1030" si="2271">+BM1029-BL1029</f>
        <v>643</v>
      </c>
      <c r="BL1029">
        <f t="shared" ref="BL1029:BL1030" si="2272">+M1029</f>
        <v>108</v>
      </c>
      <c r="BM1029">
        <f t="shared" ref="BM1029:BM1030" si="2273">+L1029</f>
        <v>751</v>
      </c>
      <c r="BN1029" s="1">
        <f t="shared" ref="BN1029:BN1030" si="2274">+BJ1029</f>
        <v>44853</v>
      </c>
      <c r="BO1029">
        <f t="shared" ref="BO1029:BO1030" si="2275">+BO1025+BM1029</f>
        <v>210990</v>
      </c>
      <c r="BP1029">
        <f t="shared" ref="BP1029:BP1030" si="2276">+BP1025+BL1029</f>
        <v>12078</v>
      </c>
      <c r="BQ1029" s="167">
        <f t="shared" ref="BQ1029:BQ1030" si="2277">+A1029</f>
        <v>44853</v>
      </c>
      <c r="BR1029">
        <f t="shared" ref="BR1029:BR1030" si="2278">+AF1029</f>
        <v>426565</v>
      </c>
      <c r="BS1029">
        <f t="shared" ref="BS1029:BS1030" si="2279">+AH1029</f>
        <v>88853</v>
      </c>
      <c r="BT1029">
        <f t="shared" ref="BT1029:BT1030" si="2280">+AJ1029</f>
        <v>10297</v>
      </c>
      <c r="BU1029">
        <v>15</v>
      </c>
      <c r="BV1029">
        <f t="shared" ref="BV1029:BV1030" si="2281">+AD1029</f>
        <v>652</v>
      </c>
      <c r="BW1029">
        <f t="shared" ref="BW1029:BW1030" si="2282">+BW1025+BV1029</f>
        <v>99022</v>
      </c>
      <c r="BX1029" s="167">
        <f t="shared" ref="BX1029:BX1030" si="2283">+A1029</f>
        <v>44853</v>
      </c>
      <c r="BY1029">
        <f t="shared" ref="BY1029:BY1030" si="2284">+AL1029</f>
        <v>793</v>
      </c>
      <c r="BZ1029">
        <f t="shared" ref="BZ1029:BZ1030" si="2285">+AN1029</f>
        <v>787</v>
      </c>
      <c r="CA1029">
        <f t="shared" ref="CA1029:CA1030" si="2286">+AP1029</f>
        <v>6</v>
      </c>
      <c r="CB1029" s="167">
        <f t="shared" ref="CB1029:CB1030" si="2287">+A1029</f>
        <v>44853</v>
      </c>
      <c r="CC1029">
        <f t="shared" ref="CC1029:CC1030" si="2288">+AR1029</f>
        <v>7302188</v>
      </c>
      <c r="CD1029">
        <f t="shared" ref="CD1029:CD1030" si="2289">+AT1029</f>
        <v>13742</v>
      </c>
      <c r="CE1029">
        <f t="shared" ref="CE1029:CE1030" si="2290">+AV1029</f>
        <v>12036</v>
      </c>
      <c r="CF1029" s="167">
        <f t="shared" ref="CF1029:CF1030" si="2291">+A1029</f>
        <v>44853</v>
      </c>
      <c r="CG1029">
        <f t="shared" ref="CG1029:CG1030" si="2292">+AQ1029</f>
        <v>44596</v>
      </c>
      <c r="CH1029">
        <f t="shared" ref="CH1029:CH1030" si="2293">+AU1029</f>
        <v>42</v>
      </c>
      <c r="CI1029" s="167">
        <f t="shared" ref="CI1029:CI1030" si="2294">+A1029</f>
        <v>44853</v>
      </c>
      <c r="CJ1029">
        <f t="shared" ref="CJ1029:CJ1030" si="2295">+AD1029</f>
        <v>652</v>
      </c>
      <c r="CK1029">
        <f t="shared" ref="CK1029:CK1030" si="2296">+AG1029</f>
        <v>267</v>
      </c>
      <c r="CL1029" s="167">
        <f t="shared" ref="CL1029:CL1030" si="2297">+A1029</f>
        <v>44853</v>
      </c>
      <c r="CM1029">
        <f t="shared" ref="CM1029:CM1030" si="2298">+AI1029</f>
        <v>12</v>
      </c>
      <c r="CN1029" s="1">
        <f t="shared" ref="CN1029:CN1030" si="2299">+Z1029</f>
        <v>44853</v>
      </c>
      <c r="CO1029" s="253">
        <f t="shared" ref="CO1029:CO1030" si="2300">+AD1029</f>
        <v>652</v>
      </c>
      <c r="CP1029" s="1">
        <f t="shared" ref="CP1029:CP1030" si="2301">+Z1029</f>
        <v>44853</v>
      </c>
      <c r="CQ1029" s="254">
        <f t="shared" ref="CQ1029:CQ1030" si="2302">+AI1029</f>
        <v>12</v>
      </c>
      <c r="CR1029" s="167">
        <f t="shared" ref="CR1029:CR1030" si="2303">+A1029</f>
        <v>44853</v>
      </c>
      <c r="CS1029">
        <f t="shared" ref="CS1029:CS1030" si="2304">+AQ1029</f>
        <v>44596</v>
      </c>
      <c r="CT1029">
        <f t="shared" ref="CT1029:CT1030" si="2305">+AU1029</f>
        <v>42</v>
      </c>
      <c r="CU1029">
        <f t="shared" ref="CU1029:CU1030" si="2306">+AS1029</f>
        <v>0</v>
      </c>
    </row>
    <row r="1030" spans="1:99" ht="18" customHeight="1" x14ac:dyDescent="0.55000000000000004">
      <c r="A1030" s="167">
        <v>44854</v>
      </c>
      <c r="B1030" s="219">
        <v>56</v>
      </c>
      <c r="C1030" s="142">
        <f t="shared" si="2246"/>
        <v>25273</v>
      </c>
      <c r="D1030" s="261">
        <f t="shared" si="2247"/>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2064"/>
        <v>842</v>
      </c>
      <c r="Z1030" s="74">
        <f t="shared" si="2248"/>
        <v>44854</v>
      </c>
      <c r="AA1030" s="210">
        <f t="shared" si="2249"/>
        <v>7769838</v>
      </c>
      <c r="AB1030" s="210">
        <f t="shared" si="2250"/>
        <v>103633</v>
      </c>
      <c r="AC1030" s="211">
        <f t="shared" si="2251"/>
        <v>22440</v>
      </c>
      <c r="AD1030" s="170">
        <f t="shared" si="2252"/>
        <v>514</v>
      </c>
      <c r="AE1030" s="222">
        <f t="shared" si="2253"/>
        <v>425874</v>
      </c>
      <c r="AF1030" s="143">
        <v>427079</v>
      </c>
      <c r="AG1030" s="171">
        <f t="shared" si="2254"/>
        <v>251</v>
      </c>
      <c r="AH1030" s="143">
        <v>89104</v>
      </c>
      <c r="AI1030" s="171">
        <f t="shared" si="2255"/>
        <v>9</v>
      </c>
      <c r="AJ1030" s="172">
        <v>10306</v>
      </c>
      <c r="AK1030" s="173">
        <f t="shared" si="2256"/>
        <v>0</v>
      </c>
      <c r="AL1030" s="143">
        <v>793</v>
      </c>
      <c r="AM1030" s="173">
        <f t="shared" si="2257"/>
        <v>0</v>
      </c>
      <c r="AN1030" s="143">
        <v>787</v>
      </c>
      <c r="AO1030" s="171">
        <f t="shared" si="2258"/>
        <v>0</v>
      </c>
      <c r="AP1030" s="174">
        <v>6</v>
      </c>
      <c r="AQ1030" s="173">
        <f t="shared" si="2259"/>
        <v>39778</v>
      </c>
      <c r="AR1030" s="143">
        <v>7341966</v>
      </c>
      <c r="AS1030" s="171">
        <f t="shared" si="2260"/>
        <v>0</v>
      </c>
      <c r="AT1030" s="143">
        <v>13742</v>
      </c>
      <c r="AU1030" s="171">
        <f t="shared" si="2261"/>
        <v>92</v>
      </c>
      <c r="AV1030" s="175">
        <v>12128</v>
      </c>
      <c r="AW1030" s="217">
        <f t="shared" ref="AW1030:AW1035" si="2307">+AW1029+1</f>
        <v>869</v>
      </c>
      <c r="AX1030" s="216">
        <f t="shared" si="2262"/>
        <v>44854</v>
      </c>
      <c r="AY1030" s="5">
        <v>15</v>
      </c>
      <c r="AZ1030" s="217">
        <f t="shared" si="2263"/>
        <v>2888</v>
      </c>
      <c r="BA1030" s="217">
        <f t="shared" ref="BA1030:BA1035" si="2308">+BA1026+1</f>
        <v>465</v>
      </c>
      <c r="BB1030" s="119">
        <v>0</v>
      </c>
      <c r="BC1030" s="26">
        <f t="shared" si="2264"/>
        <v>1672</v>
      </c>
      <c r="BD1030" s="217">
        <f t="shared" ref="BD1030:BD1035" si="2309">+BD1026+1</f>
        <v>500</v>
      </c>
      <c r="BE1030" s="209">
        <f t="shared" si="2265"/>
        <v>44854</v>
      </c>
      <c r="BF1030" s="120">
        <f t="shared" si="2266"/>
        <v>56</v>
      </c>
      <c r="BG1030" s="120">
        <f t="shared" si="2267"/>
        <v>25273</v>
      </c>
      <c r="BH1030" s="209">
        <f t="shared" si="2268"/>
        <v>44854</v>
      </c>
      <c r="BI1030" s="120">
        <f t="shared" si="2269"/>
        <v>25273</v>
      </c>
      <c r="BJ1030" s="1">
        <f t="shared" si="2270"/>
        <v>44854</v>
      </c>
      <c r="BK1030">
        <f t="shared" si="2271"/>
        <v>638</v>
      </c>
      <c r="BL1030">
        <f t="shared" si="2272"/>
        <v>145</v>
      </c>
      <c r="BM1030">
        <f t="shared" si="2273"/>
        <v>783</v>
      </c>
      <c r="BN1030" s="1">
        <f t="shared" si="2274"/>
        <v>44854</v>
      </c>
      <c r="BO1030">
        <f t="shared" si="2275"/>
        <v>203182</v>
      </c>
      <c r="BP1030">
        <f t="shared" si="2276"/>
        <v>12311</v>
      </c>
      <c r="BQ1030" s="167">
        <f t="shared" si="2277"/>
        <v>44854</v>
      </c>
      <c r="BR1030">
        <f t="shared" si="2278"/>
        <v>427079</v>
      </c>
      <c r="BS1030">
        <f t="shared" si="2279"/>
        <v>89104</v>
      </c>
      <c r="BT1030">
        <f t="shared" si="2280"/>
        <v>10306</v>
      </c>
      <c r="BU1030">
        <v>15</v>
      </c>
      <c r="BV1030">
        <f t="shared" si="2281"/>
        <v>514</v>
      </c>
      <c r="BW1030">
        <f t="shared" si="2282"/>
        <v>111513</v>
      </c>
      <c r="BX1030" s="167">
        <f t="shared" si="2283"/>
        <v>44854</v>
      </c>
      <c r="BY1030">
        <f t="shared" si="2284"/>
        <v>793</v>
      </c>
      <c r="BZ1030">
        <f t="shared" si="2285"/>
        <v>787</v>
      </c>
      <c r="CA1030">
        <f t="shared" si="2286"/>
        <v>6</v>
      </c>
      <c r="CB1030" s="167">
        <f t="shared" si="2287"/>
        <v>44854</v>
      </c>
      <c r="CC1030">
        <f t="shared" si="2288"/>
        <v>7341966</v>
      </c>
      <c r="CD1030">
        <f t="shared" si="2289"/>
        <v>13742</v>
      </c>
      <c r="CE1030">
        <f t="shared" si="2290"/>
        <v>12128</v>
      </c>
      <c r="CF1030" s="167">
        <f t="shared" si="2291"/>
        <v>44854</v>
      </c>
      <c r="CG1030">
        <f t="shared" si="2292"/>
        <v>39778</v>
      </c>
      <c r="CH1030">
        <f t="shared" si="2293"/>
        <v>92</v>
      </c>
      <c r="CI1030" s="167">
        <f t="shared" si="2294"/>
        <v>44854</v>
      </c>
      <c r="CJ1030">
        <f t="shared" si="2295"/>
        <v>514</v>
      </c>
      <c r="CK1030">
        <f t="shared" si="2296"/>
        <v>251</v>
      </c>
      <c r="CL1030" s="167">
        <f t="shared" si="2297"/>
        <v>44854</v>
      </c>
      <c r="CM1030">
        <f t="shared" si="2298"/>
        <v>9</v>
      </c>
      <c r="CN1030" s="1">
        <f t="shared" si="2299"/>
        <v>44854</v>
      </c>
      <c r="CO1030" s="253">
        <f t="shared" si="2300"/>
        <v>514</v>
      </c>
      <c r="CP1030" s="1">
        <f t="shared" si="2301"/>
        <v>44854</v>
      </c>
      <c r="CQ1030" s="254">
        <f t="shared" si="2302"/>
        <v>9</v>
      </c>
      <c r="CR1030" s="167">
        <f t="shared" si="2303"/>
        <v>44854</v>
      </c>
      <c r="CS1030">
        <f t="shared" si="2304"/>
        <v>39778</v>
      </c>
      <c r="CT1030">
        <f t="shared" si="2305"/>
        <v>92</v>
      </c>
      <c r="CU1030">
        <f t="shared" si="2306"/>
        <v>0</v>
      </c>
    </row>
    <row r="1031" spans="1:99" ht="18" customHeight="1" x14ac:dyDescent="0.55000000000000004">
      <c r="A1031" s="167">
        <v>44855</v>
      </c>
      <c r="B1031" s="219">
        <v>56</v>
      </c>
      <c r="C1031" s="142">
        <f t="shared" ref="C1031" si="2310">+B1031+C1030</f>
        <v>25329</v>
      </c>
      <c r="D1031" s="261">
        <f t="shared" ref="D1031" si="2311">+C1031-F1031</f>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2064"/>
        <v>843</v>
      </c>
      <c r="Z1031" s="74">
        <f t="shared" ref="Z1031" si="2312">+A1031</f>
        <v>44855</v>
      </c>
      <c r="AA1031" s="210">
        <f t="shared" ref="AA1031" si="2313">+AF1031+AL1031+AR1031</f>
        <v>7807610</v>
      </c>
      <c r="AB1031" s="210">
        <f t="shared" ref="AB1031" si="2314">+AH1031+AN1031+AT1031</f>
        <v>103852</v>
      </c>
      <c r="AC1031" s="211">
        <f t="shared" ref="AC1031" si="2315">+AJ1031+AP1031+AV1031</f>
        <v>22527</v>
      </c>
      <c r="AD1031" s="170">
        <f t="shared" ref="AD1031" si="2316">+AF1031-AF1030</f>
        <v>533</v>
      </c>
      <c r="AE1031" s="222">
        <f t="shared" ref="AE1031" si="2317">+AE1030+AD1031</f>
        <v>426407</v>
      </c>
      <c r="AF1031" s="143">
        <v>427612</v>
      </c>
      <c r="AG1031" s="171">
        <f t="shared" ref="AG1031" si="2318">+AH1031-AH1030</f>
        <v>219</v>
      </c>
      <c r="AH1031" s="143">
        <v>89323</v>
      </c>
      <c r="AI1031" s="171">
        <f t="shared" ref="AI1031" si="2319">+AJ1031-AJ1030</f>
        <v>9</v>
      </c>
      <c r="AJ1031" s="172">
        <v>10315</v>
      </c>
      <c r="AK1031" s="173">
        <f t="shared" ref="AK1031" si="2320">+AL1031-AL1030</f>
        <v>0</v>
      </c>
      <c r="AL1031" s="143">
        <v>793</v>
      </c>
      <c r="AM1031" s="173">
        <f t="shared" ref="AM1031" si="2321">+AN1031-AN1030</f>
        <v>0</v>
      </c>
      <c r="AN1031" s="143">
        <v>787</v>
      </c>
      <c r="AO1031" s="171">
        <f t="shared" ref="AO1031" si="2322">+AP1031-AP1030</f>
        <v>0</v>
      </c>
      <c r="AP1031" s="174">
        <v>6</v>
      </c>
      <c r="AQ1031" s="173">
        <f t="shared" ref="AQ1031" si="2323">+AR1031-AR1030</f>
        <v>37239</v>
      </c>
      <c r="AR1031" s="143">
        <v>7379205</v>
      </c>
      <c r="AS1031" s="171">
        <f t="shared" ref="AS1031" si="2324">+AT1031-AT1030</f>
        <v>0</v>
      </c>
      <c r="AT1031" s="143">
        <v>13742</v>
      </c>
      <c r="AU1031" s="171">
        <f t="shared" ref="AU1031" si="2325">+AV1031-AV1030</f>
        <v>78</v>
      </c>
      <c r="AV1031" s="175">
        <v>12206</v>
      </c>
      <c r="AW1031" s="217">
        <f t="shared" si="2307"/>
        <v>870</v>
      </c>
      <c r="AX1031" s="216">
        <f t="shared" ref="AX1031" si="2326">+A1031</f>
        <v>44855</v>
      </c>
      <c r="AY1031" s="5">
        <v>18</v>
      </c>
      <c r="AZ1031" s="217">
        <f t="shared" ref="AZ1031" si="2327">+AZ1030+AY1031</f>
        <v>2906</v>
      </c>
      <c r="BA1031" s="217">
        <f t="shared" si="2308"/>
        <v>463</v>
      </c>
      <c r="BB1031" s="119">
        <v>0</v>
      </c>
      <c r="BC1031" s="26">
        <f t="shared" ref="BC1031" si="2328">+BC1030+BB1031</f>
        <v>1672</v>
      </c>
      <c r="BD1031" s="217">
        <f t="shared" si="2309"/>
        <v>498</v>
      </c>
      <c r="BE1031" s="209">
        <f t="shared" ref="BE1031" si="2329">+Z1031</f>
        <v>44855</v>
      </c>
      <c r="BF1031" s="120">
        <f t="shared" ref="BF1031" si="2330">+B1031</f>
        <v>56</v>
      </c>
      <c r="BG1031" s="120">
        <f t="shared" ref="BG1031" si="2331">+BI1031</f>
        <v>25329</v>
      </c>
      <c r="BH1031" s="209">
        <f t="shared" ref="BH1031" si="2332">+A1031</f>
        <v>44855</v>
      </c>
      <c r="BI1031" s="120">
        <f t="shared" ref="BI1031" si="2333">+C1031</f>
        <v>25329</v>
      </c>
      <c r="BJ1031" s="1">
        <f t="shared" ref="BJ1031" si="2334">+BE1031</f>
        <v>44855</v>
      </c>
      <c r="BK1031">
        <f t="shared" ref="BK1031" si="2335">+BM1031-BL1031</f>
        <v>658</v>
      </c>
      <c r="BL1031">
        <f t="shared" ref="BL1031" si="2336">+M1031</f>
        <v>133</v>
      </c>
      <c r="BM1031">
        <f t="shared" ref="BM1031" si="2337">+L1031</f>
        <v>791</v>
      </c>
      <c r="BN1031" s="1">
        <f t="shared" ref="BN1031" si="2338">+BJ1031</f>
        <v>44855</v>
      </c>
      <c r="BO1031">
        <f t="shared" ref="BO1031" si="2339">+BO1027+BM1031</f>
        <v>205841</v>
      </c>
      <c r="BP1031">
        <f t="shared" ref="BP1031" si="2340">+BP1027+BL1031</f>
        <v>12244</v>
      </c>
      <c r="BQ1031" s="167">
        <f t="shared" ref="BQ1031" si="2341">+A1031</f>
        <v>44855</v>
      </c>
      <c r="BR1031">
        <f t="shared" ref="BR1031" si="2342">+AF1031</f>
        <v>427612</v>
      </c>
      <c r="BS1031">
        <f t="shared" ref="BS1031" si="2343">+AH1031</f>
        <v>89323</v>
      </c>
      <c r="BT1031">
        <f t="shared" ref="BT1031" si="2344">+AJ1031</f>
        <v>10315</v>
      </c>
      <c r="BU1031">
        <v>15</v>
      </c>
      <c r="BV1031">
        <f t="shared" ref="BV1031" si="2345">+AD1031</f>
        <v>533</v>
      </c>
      <c r="BW1031">
        <f t="shared" ref="BW1031" si="2346">+BW1027+BV1031</f>
        <v>97929</v>
      </c>
      <c r="BX1031" s="167">
        <f t="shared" ref="BX1031" si="2347">+A1031</f>
        <v>44855</v>
      </c>
      <c r="BY1031">
        <f t="shared" ref="BY1031" si="2348">+AL1031</f>
        <v>793</v>
      </c>
      <c r="BZ1031">
        <f t="shared" ref="BZ1031" si="2349">+AN1031</f>
        <v>787</v>
      </c>
      <c r="CA1031">
        <f t="shared" ref="CA1031" si="2350">+AP1031</f>
        <v>6</v>
      </c>
      <c r="CB1031" s="167">
        <f t="shared" ref="CB1031" si="2351">+A1031</f>
        <v>44855</v>
      </c>
      <c r="CC1031">
        <f t="shared" ref="CC1031" si="2352">+AR1031</f>
        <v>7379205</v>
      </c>
      <c r="CD1031">
        <f t="shared" ref="CD1031" si="2353">+AT1031</f>
        <v>13742</v>
      </c>
      <c r="CE1031">
        <f t="shared" ref="CE1031" si="2354">+AV1031</f>
        <v>12206</v>
      </c>
      <c r="CF1031" s="167">
        <f t="shared" ref="CF1031" si="2355">+A1031</f>
        <v>44855</v>
      </c>
      <c r="CG1031">
        <f t="shared" ref="CG1031" si="2356">+AQ1031</f>
        <v>37239</v>
      </c>
      <c r="CH1031">
        <f t="shared" ref="CH1031" si="2357">+AU1031</f>
        <v>78</v>
      </c>
      <c r="CI1031" s="167">
        <f t="shared" ref="CI1031" si="2358">+A1031</f>
        <v>44855</v>
      </c>
      <c r="CJ1031">
        <f t="shared" ref="CJ1031" si="2359">+AD1031</f>
        <v>533</v>
      </c>
      <c r="CK1031">
        <f t="shared" ref="CK1031" si="2360">+AG1031</f>
        <v>219</v>
      </c>
      <c r="CL1031" s="167">
        <f t="shared" ref="CL1031" si="2361">+A1031</f>
        <v>44855</v>
      </c>
      <c r="CM1031">
        <f t="shared" ref="CM1031" si="2362">+AI1031</f>
        <v>9</v>
      </c>
      <c r="CN1031" s="1">
        <f t="shared" ref="CN1031" si="2363">+Z1031</f>
        <v>44855</v>
      </c>
      <c r="CO1031" s="253">
        <f t="shared" ref="CO1031" si="2364">+AD1031</f>
        <v>533</v>
      </c>
      <c r="CP1031" s="1">
        <f t="shared" ref="CP1031" si="2365">+Z1031</f>
        <v>44855</v>
      </c>
      <c r="CQ1031" s="254">
        <f t="shared" ref="CQ1031" si="2366">+AI1031</f>
        <v>9</v>
      </c>
      <c r="CR1031" s="167">
        <f t="shared" ref="CR1031" si="2367">+A1031</f>
        <v>44855</v>
      </c>
      <c r="CS1031">
        <f t="shared" ref="CS1031" si="2368">+AQ1031</f>
        <v>37239</v>
      </c>
      <c r="CT1031">
        <f t="shared" ref="CT1031" si="2369">+AU1031</f>
        <v>78</v>
      </c>
      <c r="CU1031">
        <f t="shared" ref="CU1031" si="2370">+AS1031</f>
        <v>0</v>
      </c>
    </row>
    <row r="1032" spans="1:99" ht="18" customHeight="1" x14ac:dyDescent="0.55000000000000004">
      <c r="A1032" s="167">
        <v>44856</v>
      </c>
      <c r="B1032" s="219">
        <v>52</v>
      </c>
      <c r="C1032" s="142">
        <f t="shared" ref="C1032" si="2371">+B1032+C1031</f>
        <v>25381</v>
      </c>
      <c r="D1032" s="261">
        <f t="shared" ref="D1032" si="2372">+C1032-F1032</f>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2064"/>
        <v>844</v>
      </c>
      <c r="Z1032" s="74">
        <f t="shared" ref="Z1032" si="2373">+A1032</f>
        <v>44856</v>
      </c>
      <c r="AA1032" s="210">
        <f t="shared" ref="AA1032" si="2374">+AF1032+AL1032+AR1032</f>
        <v>7844160</v>
      </c>
      <c r="AB1032" s="210">
        <f t="shared" ref="AB1032" si="2375">+AH1032+AN1032+AT1032</f>
        <v>104078</v>
      </c>
      <c r="AC1032" s="211">
        <f t="shared" ref="AC1032" si="2376">+AJ1032+AP1032+AV1032</f>
        <v>22586</v>
      </c>
      <c r="AD1032" s="170">
        <f t="shared" ref="AD1032" si="2377">+AF1032-AF1031</f>
        <v>926</v>
      </c>
      <c r="AE1032" s="222">
        <f t="shared" ref="AE1032" si="2378">+AE1031+AD1032</f>
        <v>427333</v>
      </c>
      <c r="AF1032" s="143">
        <v>428538</v>
      </c>
      <c r="AG1032" s="171">
        <f t="shared" ref="AG1032" si="2379">+AH1032-AH1031</f>
        <v>226</v>
      </c>
      <c r="AH1032" s="143">
        <v>89549</v>
      </c>
      <c r="AI1032" s="171">
        <f t="shared" ref="AI1032" si="2380">+AJ1032-AJ1031</f>
        <v>7</v>
      </c>
      <c r="AJ1032" s="172">
        <v>10322</v>
      </c>
      <c r="AK1032" s="173">
        <f t="shared" ref="AK1032" si="2381">+AL1032-AL1031</f>
        <v>0</v>
      </c>
      <c r="AL1032" s="143">
        <v>793</v>
      </c>
      <c r="AM1032" s="173">
        <f t="shared" ref="AM1032" si="2382">+AN1032-AN1031</f>
        <v>0</v>
      </c>
      <c r="AN1032" s="143">
        <v>787</v>
      </c>
      <c r="AO1032" s="171">
        <f t="shared" ref="AO1032" si="2383">+AP1032-AP1031</f>
        <v>0</v>
      </c>
      <c r="AP1032" s="174">
        <v>6</v>
      </c>
      <c r="AQ1032" s="173">
        <f t="shared" ref="AQ1032" si="2384">+AR1032-AR1031</f>
        <v>35624</v>
      </c>
      <c r="AR1032" s="143">
        <v>7414829</v>
      </c>
      <c r="AS1032" s="171">
        <f t="shared" ref="AS1032" si="2385">+AT1032-AT1031</f>
        <v>0</v>
      </c>
      <c r="AT1032" s="143">
        <v>13742</v>
      </c>
      <c r="AU1032" s="171">
        <f t="shared" ref="AU1032" si="2386">+AV1032-AV1031</f>
        <v>52</v>
      </c>
      <c r="AV1032" s="175">
        <v>12258</v>
      </c>
      <c r="AW1032" s="217">
        <f t="shared" si="2307"/>
        <v>871</v>
      </c>
      <c r="AX1032" s="216">
        <f t="shared" ref="AX1032" si="2387">+A1032</f>
        <v>44856</v>
      </c>
      <c r="AY1032" s="5">
        <v>7</v>
      </c>
      <c r="AZ1032" s="217">
        <f t="shared" ref="AZ1032" si="2388">+AZ1031+AY1032</f>
        <v>2913</v>
      </c>
      <c r="BA1032" s="217">
        <f t="shared" si="2308"/>
        <v>464</v>
      </c>
      <c r="BB1032" s="119">
        <v>0</v>
      </c>
      <c r="BC1032" s="26">
        <f t="shared" ref="BC1032" si="2389">+BC1031+BB1032</f>
        <v>1672</v>
      </c>
      <c r="BD1032" s="217">
        <f t="shared" si="2309"/>
        <v>499</v>
      </c>
      <c r="BE1032" s="209">
        <f t="shared" ref="BE1032" si="2390">+Z1032</f>
        <v>44856</v>
      </c>
      <c r="BF1032" s="120">
        <f t="shared" ref="BF1032" si="2391">+B1032</f>
        <v>52</v>
      </c>
      <c r="BG1032" s="120">
        <f t="shared" ref="BG1032" si="2392">+BI1032</f>
        <v>25381</v>
      </c>
      <c r="BH1032" s="209">
        <f t="shared" ref="BH1032" si="2393">+A1032</f>
        <v>44856</v>
      </c>
      <c r="BI1032" s="120">
        <f t="shared" ref="BI1032" si="2394">+C1032</f>
        <v>25381</v>
      </c>
      <c r="BJ1032" s="1">
        <f t="shared" ref="BJ1032" si="2395">+BE1032</f>
        <v>44856</v>
      </c>
      <c r="BK1032">
        <f t="shared" ref="BK1032" si="2396">+BM1032-BL1032</f>
        <v>683</v>
      </c>
      <c r="BL1032">
        <f t="shared" ref="BL1032" si="2397">+M1032</f>
        <v>108</v>
      </c>
      <c r="BM1032">
        <f t="shared" ref="BM1032" si="2398">+L1032</f>
        <v>791</v>
      </c>
      <c r="BN1032" s="1">
        <f t="shared" ref="BN1032" si="2399">+BJ1032</f>
        <v>44856</v>
      </c>
      <c r="BO1032">
        <f t="shared" ref="BO1032" si="2400">+BO1028+BM1032</f>
        <v>208748</v>
      </c>
      <c r="BP1032">
        <f t="shared" ref="BP1032" si="2401">+BP1028+BL1032</f>
        <v>12100</v>
      </c>
      <c r="BQ1032" s="167">
        <f t="shared" ref="BQ1032" si="2402">+A1032</f>
        <v>44856</v>
      </c>
      <c r="BR1032">
        <f t="shared" ref="BR1032" si="2403">+AF1032</f>
        <v>428538</v>
      </c>
      <c r="BS1032">
        <f t="shared" ref="BS1032" si="2404">+AH1032</f>
        <v>89549</v>
      </c>
      <c r="BT1032">
        <f t="shared" ref="BT1032" si="2405">+AJ1032</f>
        <v>10322</v>
      </c>
      <c r="BU1032">
        <v>15</v>
      </c>
      <c r="BV1032">
        <f t="shared" ref="BV1032" si="2406">+AD1032</f>
        <v>926</v>
      </c>
      <c r="BW1032">
        <f t="shared" ref="BW1032" si="2407">+BW1028+BV1032</f>
        <v>111326</v>
      </c>
      <c r="BX1032" s="167">
        <f t="shared" ref="BX1032" si="2408">+A1032</f>
        <v>44856</v>
      </c>
      <c r="BY1032">
        <f t="shared" ref="BY1032" si="2409">+AL1032</f>
        <v>793</v>
      </c>
      <c r="BZ1032">
        <f t="shared" ref="BZ1032" si="2410">+AN1032</f>
        <v>787</v>
      </c>
      <c r="CA1032">
        <f t="shared" ref="CA1032" si="2411">+AP1032</f>
        <v>6</v>
      </c>
      <c r="CB1032" s="167">
        <f t="shared" ref="CB1032" si="2412">+A1032</f>
        <v>44856</v>
      </c>
      <c r="CC1032">
        <f t="shared" ref="CC1032" si="2413">+AR1032</f>
        <v>7414829</v>
      </c>
      <c r="CD1032">
        <f t="shared" ref="CD1032" si="2414">+AT1032</f>
        <v>13742</v>
      </c>
      <c r="CE1032">
        <f t="shared" ref="CE1032" si="2415">+AV1032</f>
        <v>12258</v>
      </c>
      <c r="CF1032" s="167">
        <f t="shared" ref="CF1032" si="2416">+A1032</f>
        <v>44856</v>
      </c>
      <c r="CG1032">
        <f t="shared" ref="CG1032" si="2417">+AQ1032</f>
        <v>35624</v>
      </c>
      <c r="CH1032">
        <f t="shared" ref="CH1032" si="2418">+AU1032</f>
        <v>52</v>
      </c>
      <c r="CI1032" s="167">
        <f t="shared" ref="CI1032" si="2419">+A1032</f>
        <v>44856</v>
      </c>
      <c r="CJ1032">
        <f t="shared" ref="CJ1032" si="2420">+AD1032</f>
        <v>926</v>
      </c>
      <c r="CK1032">
        <f t="shared" ref="CK1032" si="2421">+AG1032</f>
        <v>226</v>
      </c>
      <c r="CL1032" s="167">
        <f t="shared" ref="CL1032" si="2422">+A1032</f>
        <v>44856</v>
      </c>
      <c r="CM1032">
        <f t="shared" ref="CM1032" si="2423">+AI1032</f>
        <v>7</v>
      </c>
      <c r="CN1032" s="1">
        <f t="shared" ref="CN1032" si="2424">+Z1032</f>
        <v>44856</v>
      </c>
      <c r="CO1032" s="253">
        <f t="shared" ref="CO1032" si="2425">+AD1032</f>
        <v>926</v>
      </c>
      <c r="CP1032" s="1">
        <f t="shared" ref="CP1032" si="2426">+Z1032</f>
        <v>44856</v>
      </c>
      <c r="CQ1032" s="254">
        <f t="shared" ref="CQ1032" si="2427">+AI1032</f>
        <v>7</v>
      </c>
      <c r="CR1032" s="167">
        <f t="shared" ref="CR1032" si="2428">+A1032</f>
        <v>44856</v>
      </c>
      <c r="CS1032">
        <f t="shared" ref="CS1032" si="2429">+AQ1032</f>
        <v>35624</v>
      </c>
      <c r="CT1032">
        <f t="shared" ref="CT1032" si="2430">+AU1032</f>
        <v>52</v>
      </c>
      <c r="CU1032">
        <f t="shared" ref="CU1032" si="2431">+AS1032</f>
        <v>0</v>
      </c>
    </row>
    <row r="1033" spans="1:99" ht="18" customHeight="1" x14ac:dyDescent="0.55000000000000004">
      <c r="A1033" s="167">
        <v>44857</v>
      </c>
      <c r="B1033" s="219">
        <v>48</v>
      </c>
      <c r="C1033" s="142">
        <f t="shared" ref="C1033" si="2432">+B1033+C1032</f>
        <v>25429</v>
      </c>
      <c r="D1033" s="261">
        <f t="shared" ref="D1033" si="2433">+C1033-F1033</f>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2064"/>
        <v>845</v>
      </c>
      <c r="Z1033" s="74">
        <f t="shared" ref="Z1033" si="2434">+A1033</f>
        <v>44857</v>
      </c>
      <c r="AA1033" s="210">
        <f t="shared" ref="AA1033" si="2435">+AF1033+AL1033+AR1033</f>
        <v>7880203</v>
      </c>
      <c r="AB1033" s="210">
        <f t="shared" ref="AB1033" si="2436">+AH1033+AN1033+AT1033</f>
        <v>104295</v>
      </c>
      <c r="AC1033" s="211">
        <f t="shared" ref="AC1033" si="2437">+AJ1033+AP1033+AV1033</f>
        <v>22655</v>
      </c>
      <c r="AD1033" s="170">
        <f t="shared" ref="AD1033" si="2438">+AF1033-AF1032</f>
        <v>714</v>
      </c>
      <c r="AE1033" s="222">
        <f t="shared" ref="AE1033" si="2439">+AE1032+AD1033</f>
        <v>428047</v>
      </c>
      <c r="AF1033" s="143">
        <v>429252</v>
      </c>
      <c r="AG1033" s="171">
        <f t="shared" ref="AG1033" si="2440">+AH1033-AH1032</f>
        <v>217</v>
      </c>
      <c r="AH1033" s="143">
        <v>89766</v>
      </c>
      <c r="AI1033" s="171">
        <f t="shared" ref="AI1033" si="2441">+AJ1033-AJ1032</f>
        <v>4</v>
      </c>
      <c r="AJ1033" s="172">
        <v>10326</v>
      </c>
      <c r="AK1033" s="173">
        <f t="shared" ref="AK1033" si="2442">+AL1033-AL1032</f>
        <v>0</v>
      </c>
      <c r="AL1033" s="143">
        <v>793</v>
      </c>
      <c r="AM1033" s="173">
        <f t="shared" ref="AM1033" si="2443">+AN1033-AN1032</f>
        <v>0</v>
      </c>
      <c r="AN1033" s="143">
        <v>787</v>
      </c>
      <c r="AO1033" s="171">
        <f t="shared" ref="AO1033" si="2444">+AP1033-AP1032</f>
        <v>0</v>
      </c>
      <c r="AP1033" s="174">
        <v>6</v>
      </c>
      <c r="AQ1033" s="173">
        <f t="shared" ref="AQ1033" si="2445">+AR1033-AR1032</f>
        <v>35329</v>
      </c>
      <c r="AR1033" s="143">
        <v>7450158</v>
      </c>
      <c r="AS1033" s="171">
        <f t="shared" ref="AS1033" si="2446">+AT1033-AT1032</f>
        <v>0</v>
      </c>
      <c r="AT1033" s="143">
        <v>13742</v>
      </c>
      <c r="AU1033" s="171">
        <f t="shared" ref="AU1033" si="2447">+AV1033-AV1032</f>
        <v>65</v>
      </c>
      <c r="AV1033" s="175">
        <v>12323</v>
      </c>
      <c r="AW1033" s="217">
        <f t="shared" si="2307"/>
        <v>872</v>
      </c>
      <c r="AX1033" s="216">
        <f t="shared" ref="AX1033" si="2448">+A1033</f>
        <v>44857</v>
      </c>
      <c r="AY1033" s="5">
        <v>8</v>
      </c>
      <c r="AZ1033" s="217">
        <f t="shared" ref="AZ1033" si="2449">+AZ1032+AY1033</f>
        <v>2921</v>
      </c>
      <c r="BA1033" s="217">
        <f t="shared" si="2308"/>
        <v>465</v>
      </c>
      <c r="BB1033" s="119">
        <v>0</v>
      </c>
      <c r="BC1033" s="26">
        <f t="shared" ref="BC1033" si="2450">+BC1032+BB1033</f>
        <v>1672</v>
      </c>
      <c r="BD1033" s="217">
        <f t="shared" si="2309"/>
        <v>500</v>
      </c>
      <c r="BE1033" s="209">
        <f t="shared" ref="BE1033" si="2451">+Z1033</f>
        <v>44857</v>
      </c>
      <c r="BF1033" s="120">
        <f t="shared" ref="BF1033" si="2452">+B1033</f>
        <v>48</v>
      </c>
      <c r="BG1033" s="120">
        <f t="shared" ref="BG1033" si="2453">+BI1033</f>
        <v>25429</v>
      </c>
      <c r="BH1033" s="209">
        <f t="shared" ref="BH1033" si="2454">+A1033</f>
        <v>44857</v>
      </c>
      <c r="BI1033" s="120">
        <f t="shared" ref="BI1033" si="2455">+C1033</f>
        <v>25429</v>
      </c>
      <c r="BJ1033" s="1">
        <f t="shared" ref="BJ1033" si="2456">+BE1033</f>
        <v>44857</v>
      </c>
      <c r="BK1033">
        <f t="shared" ref="BK1033" si="2457">+BM1033-BL1033</f>
        <v>751</v>
      </c>
      <c r="BL1033">
        <f t="shared" ref="BL1033" si="2458">+M1033</f>
        <v>104</v>
      </c>
      <c r="BM1033">
        <f t="shared" ref="BM1033" si="2459">+L1033</f>
        <v>855</v>
      </c>
      <c r="BN1033" s="1">
        <f t="shared" ref="BN1033" si="2460">+BJ1033</f>
        <v>44857</v>
      </c>
      <c r="BO1033">
        <f t="shared" ref="BO1033" si="2461">+BO1029+BM1033</f>
        <v>211845</v>
      </c>
      <c r="BP1033">
        <f t="shared" ref="BP1033" si="2462">+BP1029+BL1033</f>
        <v>12182</v>
      </c>
      <c r="BQ1033" s="167">
        <f t="shared" ref="BQ1033" si="2463">+A1033</f>
        <v>44857</v>
      </c>
      <c r="BR1033">
        <f t="shared" ref="BR1033" si="2464">+AF1033</f>
        <v>429252</v>
      </c>
      <c r="BS1033">
        <f t="shared" ref="BS1033" si="2465">+AH1033</f>
        <v>89766</v>
      </c>
      <c r="BT1033">
        <f t="shared" ref="BT1033" si="2466">+AJ1033</f>
        <v>10326</v>
      </c>
      <c r="BU1033">
        <v>15</v>
      </c>
      <c r="BV1033">
        <f t="shared" ref="BV1033" si="2467">+AD1033</f>
        <v>714</v>
      </c>
      <c r="BW1033">
        <f t="shared" ref="BW1033" si="2468">+BW1029+BV1033</f>
        <v>99736</v>
      </c>
      <c r="BX1033" s="167">
        <f t="shared" ref="BX1033" si="2469">+A1033</f>
        <v>44857</v>
      </c>
      <c r="BY1033">
        <f t="shared" ref="BY1033" si="2470">+AL1033</f>
        <v>793</v>
      </c>
      <c r="BZ1033">
        <f t="shared" ref="BZ1033" si="2471">+AN1033</f>
        <v>787</v>
      </c>
      <c r="CA1033">
        <f t="shared" ref="CA1033" si="2472">+AP1033</f>
        <v>6</v>
      </c>
      <c r="CB1033" s="167">
        <f t="shared" ref="CB1033" si="2473">+A1033</f>
        <v>44857</v>
      </c>
      <c r="CC1033">
        <f t="shared" ref="CC1033" si="2474">+AR1033</f>
        <v>7450158</v>
      </c>
      <c r="CD1033">
        <f t="shared" ref="CD1033" si="2475">+AT1033</f>
        <v>13742</v>
      </c>
      <c r="CE1033">
        <f t="shared" ref="CE1033" si="2476">+AV1033</f>
        <v>12323</v>
      </c>
      <c r="CF1033" s="167">
        <f t="shared" ref="CF1033" si="2477">+A1033</f>
        <v>44857</v>
      </c>
      <c r="CG1033">
        <f t="shared" ref="CG1033" si="2478">+AQ1033</f>
        <v>35329</v>
      </c>
      <c r="CH1033">
        <f t="shared" ref="CH1033" si="2479">+AU1033</f>
        <v>65</v>
      </c>
      <c r="CI1033" s="167">
        <f t="shared" ref="CI1033" si="2480">+A1033</f>
        <v>44857</v>
      </c>
      <c r="CJ1033">
        <f t="shared" ref="CJ1033" si="2481">+AD1033</f>
        <v>714</v>
      </c>
      <c r="CK1033">
        <f t="shared" ref="CK1033" si="2482">+AG1033</f>
        <v>217</v>
      </c>
      <c r="CL1033" s="167">
        <f t="shared" ref="CL1033" si="2483">+A1033</f>
        <v>44857</v>
      </c>
      <c r="CM1033">
        <f t="shared" ref="CM1033" si="2484">+AI1033</f>
        <v>4</v>
      </c>
      <c r="CN1033" s="1">
        <f t="shared" ref="CN1033" si="2485">+Z1033</f>
        <v>44857</v>
      </c>
      <c r="CO1033" s="253">
        <f t="shared" ref="CO1033" si="2486">+AD1033</f>
        <v>714</v>
      </c>
      <c r="CP1033" s="1">
        <f t="shared" ref="CP1033" si="2487">+Z1033</f>
        <v>44857</v>
      </c>
      <c r="CQ1033" s="254">
        <f t="shared" ref="CQ1033" si="2488">+AI1033</f>
        <v>4</v>
      </c>
      <c r="CR1033" s="167">
        <f t="shared" ref="CR1033" si="2489">+A1033</f>
        <v>44857</v>
      </c>
      <c r="CS1033">
        <f t="shared" ref="CS1033" si="2490">+AQ1033</f>
        <v>35329</v>
      </c>
      <c r="CT1033">
        <f t="shared" ref="CT1033" si="2491">+AU1033</f>
        <v>65</v>
      </c>
      <c r="CU1033">
        <f t="shared" ref="CU1033" si="2492">+AS1033</f>
        <v>0</v>
      </c>
    </row>
    <row r="1034" spans="1:99" ht="18" customHeight="1" x14ac:dyDescent="0.55000000000000004">
      <c r="A1034" s="167">
        <v>44858</v>
      </c>
      <c r="B1034" s="219">
        <v>41</v>
      </c>
      <c r="C1034" s="142">
        <f t="shared" ref="C1034" si="2493">+B1034+C1033</f>
        <v>25470</v>
      </c>
      <c r="D1034" s="261">
        <f t="shared" ref="D1034" si="2494">+C1034-F1034</f>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2064"/>
        <v>846</v>
      </c>
      <c r="Z1034" s="74">
        <f t="shared" ref="Z1034:Z1035" si="2495">+A1034</f>
        <v>44858</v>
      </c>
      <c r="AA1034" s="210">
        <f t="shared" ref="AA1034" si="2496">+AF1034+AL1034+AR1034</f>
        <v>7907214</v>
      </c>
      <c r="AB1034" s="210">
        <f t="shared" ref="AB1034" si="2497">+AH1034+AN1034+AT1034</f>
        <v>104443</v>
      </c>
      <c r="AC1034" s="211">
        <f t="shared" ref="AC1034" si="2498">+AJ1034+AP1034+AV1034</f>
        <v>22724</v>
      </c>
      <c r="AD1034" s="170">
        <f t="shared" ref="AD1034" si="2499">+AF1034-AF1033</f>
        <v>691</v>
      </c>
      <c r="AE1034" s="222">
        <f t="shared" ref="AE1034" si="2500">+AE1033+AD1034</f>
        <v>428738</v>
      </c>
      <c r="AF1034" s="143">
        <v>429943</v>
      </c>
      <c r="AG1034" s="171">
        <f t="shared" ref="AG1034" si="2501">+AH1034-AH1033</f>
        <v>148</v>
      </c>
      <c r="AH1034" s="143">
        <v>89914</v>
      </c>
      <c r="AI1034" s="171">
        <f t="shared" ref="AI1034" si="2502">+AJ1034-AJ1033</f>
        <v>7</v>
      </c>
      <c r="AJ1034" s="172">
        <v>10333</v>
      </c>
      <c r="AK1034" s="173">
        <f t="shared" ref="AK1034" si="2503">+AL1034-AL1033</f>
        <v>0</v>
      </c>
      <c r="AL1034" s="143">
        <v>793</v>
      </c>
      <c r="AM1034" s="173">
        <f t="shared" ref="AM1034" si="2504">+AN1034-AN1033</f>
        <v>0</v>
      </c>
      <c r="AN1034" s="143">
        <v>787</v>
      </c>
      <c r="AO1034" s="171">
        <f t="shared" ref="AO1034" si="2505">+AP1034-AP1033</f>
        <v>0</v>
      </c>
      <c r="AP1034" s="174">
        <v>6</v>
      </c>
      <c r="AQ1034" s="173">
        <f t="shared" ref="AQ1034" si="2506">+AR1034-AR1033</f>
        <v>26320</v>
      </c>
      <c r="AR1034" s="143">
        <v>7476478</v>
      </c>
      <c r="AS1034" s="171">
        <f t="shared" ref="AS1034" si="2507">+AT1034-AT1033</f>
        <v>0</v>
      </c>
      <c r="AT1034" s="143">
        <v>13742</v>
      </c>
      <c r="AU1034" s="171">
        <f t="shared" ref="AU1034" si="2508">+AV1034-AV1033</f>
        <v>62</v>
      </c>
      <c r="AV1034" s="175">
        <v>12385</v>
      </c>
      <c r="AW1034" s="217">
        <f t="shared" si="2307"/>
        <v>873</v>
      </c>
      <c r="AX1034" s="216">
        <f t="shared" ref="AX1034" si="2509">+A1034</f>
        <v>44858</v>
      </c>
      <c r="AY1034" s="5">
        <v>18</v>
      </c>
      <c r="AZ1034" s="217">
        <f t="shared" ref="AZ1034" si="2510">+AZ1033+AY1034</f>
        <v>2939</v>
      </c>
      <c r="BA1034" s="217">
        <f t="shared" si="2308"/>
        <v>466</v>
      </c>
      <c r="BB1034" s="119">
        <v>0</v>
      </c>
      <c r="BC1034" s="26">
        <f t="shared" ref="BC1034" si="2511">+BC1033+BB1034</f>
        <v>1672</v>
      </c>
      <c r="BD1034" s="217">
        <f t="shared" si="2309"/>
        <v>501</v>
      </c>
      <c r="BE1034" s="209">
        <f t="shared" ref="BE1034" si="2512">+Z1034</f>
        <v>44858</v>
      </c>
      <c r="BF1034" s="120">
        <f t="shared" ref="BF1034" si="2513">+B1034</f>
        <v>41</v>
      </c>
      <c r="BG1034" s="120">
        <f t="shared" ref="BG1034" si="2514">+BI1034</f>
        <v>25470</v>
      </c>
      <c r="BH1034" s="209">
        <f t="shared" ref="BH1034" si="2515">+A1034</f>
        <v>44858</v>
      </c>
      <c r="BI1034" s="120">
        <f t="shared" ref="BI1034" si="2516">+C1034</f>
        <v>25470</v>
      </c>
      <c r="BJ1034" s="1">
        <f t="shared" ref="BJ1034" si="2517">+BE1034</f>
        <v>44858</v>
      </c>
      <c r="BK1034">
        <f t="shared" ref="BK1034" si="2518">+BM1034-BL1034</f>
        <v>875</v>
      </c>
      <c r="BL1034">
        <f t="shared" ref="BL1034" si="2519">+M1034</f>
        <v>146</v>
      </c>
      <c r="BM1034">
        <f t="shared" ref="BM1034" si="2520">+L1034</f>
        <v>1021</v>
      </c>
      <c r="BN1034" s="1">
        <f t="shared" ref="BN1034" si="2521">+BJ1034</f>
        <v>44858</v>
      </c>
      <c r="BO1034">
        <f t="shared" ref="BO1034" si="2522">+BO1030+BM1034</f>
        <v>204203</v>
      </c>
      <c r="BP1034">
        <f t="shared" ref="BP1034" si="2523">+BP1030+BL1034</f>
        <v>12457</v>
      </c>
      <c r="BQ1034" s="167">
        <f t="shared" ref="BQ1034" si="2524">+A1034</f>
        <v>44858</v>
      </c>
      <c r="BR1034">
        <f t="shared" ref="BR1034" si="2525">+AF1034</f>
        <v>429943</v>
      </c>
      <c r="BS1034">
        <f t="shared" ref="BS1034" si="2526">+AH1034</f>
        <v>89914</v>
      </c>
      <c r="BT1034">
        <f t="shared" ref="BT1034" si="2527">+AJ1034</f>
        <v>10333</v>
      </c>
      <c r="BU1034">
        <v>15</v>
      </c>
      <c r="BV1034">
        <f t="shared" ref="BV1034" si="2528">+AD1034</f>
        <v>691</v>
      </c>
      <c r="BW1034">
        <f t="shared" ref="BW1034" si="2529">+BW1030+BV1034</f>
        <v>112204</v>
      </c>
      <c r="BX1034" s="167">
        <f t="shared" ref="BX1034" si="2530">+A1034</f>
        <v>44858</v>
      </c>
      <c r="BY1034">
        <f t="shared" ref="BY1034" si="2531">+AL1034</f>
        <v>793</v>
      </c>
      <c r="BZ1034">
        <f t="shared" ref="BZ1034" si="2532">+AN1034</f>
        <v>787</v>
      </c>
      <c r="CA1034">
        <f t="shared" ref="CA1034" si="2533">+AP1034</f>
        <v>6</v>
      </c>
      <c r="CB1034" s="167">
        <f t="shared" ref="CB1034" si="2534">+A1034</f>
        <v>44858</v>
      </c>
      <c r="CC1034">
        <f t="shared" ref="CC1034" si="2535">+AR1034</f>
        <v>7476478</v>
      </c>
      <c r="CD1034">
        <f t="shared" ref="CD1034" si="2536">+AT1034</f>
        <v>13742</v>
      </c>
      <c r="CE1034">
        <f t="shared" ref="CE1034" si="2537">+AV1034</f>
        <v>12385</v>
      </c>
      <c r="CF1034" s="167">
        <f t="shared" ref="CF1034" si="2538">+A1034</f>
        <v>44858</v>
      </c>
      <c r="CG1034">
        <f t="shared" ref="CG1034" si="2539">+AQ1034</f>
        <v>26320</v>
      </c>
      <c r="CH1034">
        <f t="shared" ref="CH1034" si="2540">+AU1034</f>
        <v>62</v>
      </c>
      <c r="CI1034" s="167">
        <f t="shared" ref="CI1034" si="2541">+A1034</f>
        <v>44858</v>
      </c>
      <c r="CJ1034">
        <f t="shared" ref="CJ1034" si="2542">+AD1034</f>
        <v>691</v>
      </c>
      <c r="CK1034">
        <f t="shared" ref="CK1034" si="2543">+AG1034</f>
        <v>148</v>
      </c>
      <c r="CL1034" s="167">
        <f t="shared" ref="CL1034" si="2544">+A1034</f>
        <v>44858</v>
      </c>
      <c r="CM1034">
        <f t="shared" ref="CM1034" si="2545">+AI1034</f>
        <v>7</v>
      </c>
      <c r="CN1034" s="1">
        <f t="shared" ref="CN1034" si="2546">+Z1034</f>
        <v>44858</v>
      </c>
      <c r="CO1034" s="253">
        <f t="shared" ref="CO1034" si="2547">+AD1034</f>
        <v>691</v>
      </c>
      <c r="CP1034" s="1">
        <f t="shared" ref="CP1034" si="2548">+Z1034</f>
        <v>44858</v>
      </c>
      <c r="CQ1034" s="254">
        <f t="shared" ref="CQ1034" si="2549">+AI1034</f>
        <v>7</v>
      </c>
      <c r="CR1034" s="167">
        <f t="shared" ref="CR1034" si="2550">+A1034</f>
        <v>44858</v>
      </c>
      <c r="CS1034">
        <f t="shared" ref="CS1034" si="2551">+AQ1034</f>
        <v>26320</v>
      </c>
      <c r="CT1034">
        <f t="shared" ref="CT1034" si="2552">+AU1034</f>
        <v>62</v>
      </c>
      <c r="CU1034">
        <f t="shared" ref="CU1034" si="2553">+AS1034</f>
        <v>0</v>
      </c>
    </row>
    <row r="1035" spans="1:99" ht="18" customHeight="1" x14ac:dyDescent="0.55000000000000004">
      <c r="A1035" s="167">
        <v>44859</v>
      </c>
      <c r="B1035" s="219">
        <v>41</v>
      </c>
      <c r="C1035" s="142">
        <f t="shared" ref="C1035" si="2554">+B1035+C1034</f>
        <v>25511</v>
      </c>
      <c r="D1035" s="261">
        <f t="shared" ref="D1035" si="2555">+C1035-F1035</f>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2064"/>
        <v>847</v>
      </c>
      <c r="Z1035" s="74">
        <f t="shared" si="2495"/>
        <v>44859</v>
      </c>
      <c r="AA1035" s="210">
        <f t="shared" ref="AA1035" si="2556">+AF1035+AL1035+AR1035</f>
        <v>7947004</v>
      </c>
      <c r="AB1035" s="210">
        <f t="shared" ref="AB1035" si="2557">+AH1035+AN1035+AT1035</f>
        <v>104674</v>
      </c>
      <c r="AC1035" s="211">
        <f t="shared" ref="AC1035" si="2558">+AJ1035+AP1035+AV1035</f>
        <v>22776</v>
      </c>
      <c r="AD1035" s="170">
        <f t="shared" ref="AD1035" si="2559">+AF1035-AF1034</f>
        <v>638</v>
      </c>
      <c r="AE1035" s="222">
        <f t="shared" ref="AE1035" si="2560">+AE1034+AD1035</f>
        <v>429376</v>
      </c>
      <c r="AF1035" s="143">
        <v>430581</v>
      </c>
      <c r="AG1035" s="171">
        <f t="shared" ref="AG1035" si="2561">+AH1035-AH1034</f>
        <v>231</v>
      </c>
      <c r="AH1035" s="143">
        <v>90145</v>
      </c>
      <c r="AI1035" s="171">
        <f t="shared" ref="AI1035" si="2562">+AJ1035-AJ1034</f>
        <v>10</v>
      </c>
      <c r="AJ1035" s="172">
        <v>10343</v>
      </c>
      <c r="AK1035" s="173">
        <f t="shared" ref="AK1035" si="2563">+AL1035-AL1034</f>
        <v>0</v>
      </c>
      <c r="AL1035" s="143">
        <v>793</v>
      </c>
      <c r="AM1035" s="173">
        <f t="shared" ref="AM1035" si="2564">+AN1035-AN1034</f>
        <v>0</v>
      </c>
      <c r="AN1035" s="143">
        <v>787</v>
      </c>
      <c r="AO1035" s="171">
        <f t="shared" ref="AO1035" si="2565">+AP1035-AP1034</f>
        <v>0</v>
      </c>
      <c r="AP1035" s="174">
        <v>6</v>
      </c>
      <c r="AQ1035" s="173">
        <f t="shared" ref="AQ1035" si="2566">+AR1035-AR1034</f>
        <v>39152</v>
      </c>
      <c r="AR1035" s="143">
        <v>7515630</v>
      </c>
      <c r="AS1035" s="171">
        <f t="shared" ref="AS1035" si="2567">+AT1035-AT1034</f>
        <v>0</v>
      </c>
      <c r="AT1035" s="143">
        <v>13742</v>
      </c>
      <c r="AU1035" s="171">
        <f t="shared" ref="AU1035" si="2568">+AV1035-AV1034</f>
        <v>42</v>
      </c>
      <c r="AV1035" s="175">
        <v>12427</v>
      </c>
      <c r="AW1035" s="217">
        <f t="shared" si="2307"/>
        <v>874</v>
      </c>
      <c r="AX1035" s="216">
        <f t="shared" ref="AX1035" si="2569">+A1035</f>
        <v>44859</v>
      </c>
      <c r="AY1035" s="5">
        <v>19</v>
      </c>
      <c r="AZ1035" s="217">
        <f t="shared" ref="AZ1035" si="2570">+AZ1034+AY1035</f>
        <v>2958</v>
      </c>
      <c r="BA1035" s="217">
        <f t="shared" si="2308"/>
        <v>464</v>
      </c>
      <c r="BB1035" s="119">
        <v>0</v>
      </c>
      <c r="BC1035" s="26">
        <f t="shared" ref="BC1035" si="2571">+BC1034+BB1035</f>
        <v>1672</v>
      </c>
      <c r="BD1035" s="217">
        <f t="shared" si="2309"/>
        <v>499</v>
      </c>
      <c r="BE1035" s="209">
        <f t="shared" ref="BE1035" si="2572">+Z1035</f>
        <v>44859</v>
      </c>
      <c r="BF1035" s="120">
        <f t="shared" ref="BF1035" si="2573">+B1035</f>
        <v>41</v>
      </c>
      <c r="BG1035" s="120">
        <f t="shared" ref="BG1035" si="2574">+BI1035</f>
        <v>25511</v>
      </c>
      <c r="BH1035" s="209">
        <f t="shared" ref="BH1035" si="2575">+A1035</f>
        <v>44859</v>
      </c>
      <c r="BI1035" s="120">
        <f t="shared" ref="BI1035" si="2576">+C1035</f>
        <v>25511</v>
      </c>
      <c r="BJ1035" s="1">
        <f t="shared" ref="BJ1035" si="2577">+BE1035</f>
        <v>44859</v>
      </c>
      <c r="BK1035">
        <f t="shared" ref="BK1035" si="2578">+BM1035-BL1035</f>
        <v>944</v>
      </c>
      <c r="BL1035">
        <f t="shared" ref="BL1035" si="2579">+M1035</f>
        <v>125</v>
      </c>
      <c r="BM1035">
        <f t="shared" ref="BM1035" si="2580">+L1035</f>
        <v>1069</v>
      </c>
      <c r="BN1035" s="1">
        <f t="shared" ref="BN1035" si="2581">+BJ1035</f>
        <v>44859</v>
      </c>
      <c r="BO1035">
        <f t="shared" ref="BO1035" si="2582">+BO1031+BM1035</f>
        <v>206910</v>
      </c>
      <c r="BP1035">
        <f t="shared" ref="BP1035" si="2583">+BP1031+BL1035</f>
        <v>12369</v>
      </c>
      <c r="BQ1035" s="167">
        <f t="shared" ref="BQ1035" si="2584">+A1035</f>
        <v>44859</v>
      </c>
      <c r="BR1035">
        <f t="shared" ref="BR1035" si="2585">+AF1035</f>
        <v>430581</v>
      </c>
      <c r="BS1035">
        <f t="shared" ref="BS1035" si="2586">+AH1035</f>
        <v>90145</v>
      </c>
      <c r="BT1035">
        <f t="shared" ref="BT1035" si="2587">+AJ1035</f>
        <v>10343</v>
      </c>
      <c r="BU1035">
        <v>15</v>
      </c>
      <c r="BV1035">
        <f t="shared" ref="BV1035" si="2588">+AD1035</f>
        <v>638</v>
      </c>
      <c r="BW1035">
        <f t="shared" ref="BW1035" si="2589">+BW1031+BV1035</f>
        <v>98567</v>
      </c>
      <c r="BX1035" s="167">
        <f t="shared" ref="BX1035" si="2590">+A1035</f>
        <v>44859</v>
      </c>
      <c r="BY1035">
        <f t="shared" ref="BY1035" si="2591">+AL1035</f>
        <v>793</v>
      </c>
      <c r="BZ1035">
        <f t="shared" ref="BZ1035" si="2592">+AN1035</f>
        <v>787</v>
      </c>
      <c r="CA1035">
        <f t="shared" ref="CA1035" si="2593">+AP1035</f>
        <v>6</v>
      </c>
      <c r="CB1035" s="167">
        <f t="shared" ref="CB1035" si="2594">+A1035</f>
        <v>44859</v>
      </c>
      <c r="CC1035">
        <f t="shared" ref="CC1035" si="2595">+AR1035</f>
        <v>7515630</v>
      </c>
      <c r="CD1035">
        <f t="shared" ref="CD1035" si="2596">+AT1035</f>
        <v>13742</v>
      </c>
      <c r="CE1035">
        <f t="shared" ref="CE1035" si="2597">+AV1035</f>
        <v>12427</v>
      </c>
      <c r="CF1035" s="167">
        <f t="shared" ref="CF1035" si="2598">+A1035</f>
        <v>44859</v>
      </c>
      <c r="CG1035">
        <f t="shared" ref="CG1035" si="2599">+AQ1035</f>
        <v>39152</v>
      </c>
      <c r="CH1035">
        <f t="shared" ref="CH1035" si="2600">+AU1035</f>
        <v>42</v>
      </c>
      <c r="CI1035" s="167">
        <f t="shared" ref="CI1035" si="2601">+A1035</f>
        <v>44859</v>
      </c>
      <c r="CJ1035">
        <f t="shared" ref="CJ1035" si="2602">+AD1035</f>
        <v>638</v>
      </c>
      <c r="CK1035">
        <f t="shared" ref="CK1035" si="2603">+AG1035</f>
        <v>231</v>
      </c>
      <c r="CL1035" s="167">
        <f t="shared" ref="CL1035" si="2604">+A1035</f>
        <v>44859</v>
      </c>
      <c r="CM1035">
        <f t="shared" ref="CM1035" si="2605">+AI1035</f>
        <v>10</v>
      </c>
      <c r="CN1035" s="1">
        <f t="shared" ref="CN1035" si="2606">+Z1035</f>
        <v>44859</v>
      </c>
      <c r="CO1035" s="253">
        <f t="shared" ref="CO1035" si="2607">+AD1035</f>
        <v>638</v>
      </c>
      <c r="CP1035" s="1">
        <f t="shared" ref="CP1035" si="2608">+Z1035</f>
        <v>44859</v>
      </c>
      <c r="CQ1035" s="254">
        <f t="shared" ref="CQ1035" si="2609">+AI1035</f>
        <v>10</v>
      </c>
      <c r="CR1035" s="167">
        <f t="shared" ref="CR1035" si="2610">+A1035</f>
        <v>44859</v>
      </c>
      <c r="CS1035">
        <f t="shared" ref="CS1035" si="2611">+AQ1035</f>
        <v>39152</v>
      </c>
      <c r="CT1035">
        <f t="shared" ref="CT1035" si="2612">+AU1035</f>
        <v>42</v>
      </c>
      <c r="CU1035">
        <f t="shared" ref="CU1035" si="2613">+AS1035</f>
        <v>0</v>
      </c>
    </row>
    <row r="1036" spans="1:99" ht="18" customHeight="1" x14ac:dyDescent="0.55000000000000004">
      <c r="A1036" s="167"/>
      <c r="B1036" s="219"/>
      <c r="C1036" s="142"/>
      <c r="D1036" s="261"/>
      <c r="E1036" s="135"/>
      <c r="F1036" s="135"/>
      <c r="G1036" s="135"/>
      <c r="H1036" s="123"/>
      <c r="I1036" s="135"/>
      <c r="J1036" s="123"/>
      <c r="K1036" s="41"/>
      <c r="L1036" s="134"/>
      <c r="M1036" s="219"/>
      <c r="N1036" s="123"/>
      <c r="O1036" s="123"/>
      <c r="P1036" s="135"/>
      <c r="Q1036" s="135"/>
      <c r="R1036" s="123"/>
      <c r="S1036" s="123"/>
      <c r="T1036" s="135"/>
      <c r="U1036" s="135"/>
      <c r="V1036" s="123"/>
      <c r="W1036" s="41"/>
      <c r="X1036" s="136"/>
      <c r="Y1036" s="4"/>
      <c r="Z1036" s="74"/>
      <c r="AA1036" s="210"/>
      <c r="AB1036" s="210"/>
      <c r="AC1036" s="211"/>
      <c r="AD1036" s="170"/>
      <c r="AE1036" s="222"/>
      <c r="AF1036" s="143"/>
      <c r="AG1036" s="171"/>
      <c r="AH1036" s="143"/>
      <c r="AI1036" s="171"/>
      <c r="AJ1036" s="172"/>
      <c r="AK1036" s="173"/>
      <c r="AL1036" s="143"/>
      <c r="AM1036" s="222"/>
      <c r="AN1036" s="143"/>
      <c r="AO1036" s="171"/>
      <c r="AP1036" s="174"/>
      <c r="AQ1036" s="173"/>
      <c r="AR1036" s="143"/>
      <c r="AS1036" s="171"/>
      <c r="AT1036" s="143"/>
      <c r="AU1036" s="171"/>
      <c r="AV1036" s="175"/>
      <c r="AW1036" s="217"/>
      <c r="AX1036" s="216"/>
      <c r="AY1036" s="5"/>
      <c r="AZ1036" s="217"/>
      <c r="BA1036" s="217"/>
      <c r="BB1036" s="119"/>
      <c r="BC1036" s="26"/>
      <c r="BD1036" s="217"/>
      <c r="BE1036" s="209"/>
      <c r="BF1036" s="120"/>
      <c r="BG1036" s="120"/>
      <c r="BH1036" s="209"/>
      <c r="BI1036" s="120"/>
      <c r="BJ1036" s="1"/>
      <c r="BN1036" s="1"/>
      <c r="BQ1036" s="167"/>
      <c r="BX1036" s="167"/>
      <c r="CB1036" s="167"/>
      <c r="CF1036" s="216"/>
      <c r="CI1036" s="167"/>
      <c r="CL1036" s="167"/>
      <c r="CN1036" s="1"/>
      <c r="CO1036" s="253"/>
      <c r="CP1036" s="1"/>
      <c r="CQ1036" s="254"/>
      <c r="CR1036" s="167"/>
    </row>
    <row r="1037" spans="1:99" ht="18" customHeight="1" x14ac:dyDescent="0.55000000000000004">
      <c r="A1037" s="167"/>
      <c r="B1037" s="219"/>
      <c r="C1037" s="142"/>
      <c r="D1037" s="261"/>
      <c r="E1037" s="135"/>
      <c r="F1037" s="135"/>
      <c r="G1037" s="135"/>
      <c r="H1037" s="123"/>
      <c r="I1037" s="135"/>
      <c r="J1037" s="123"/>
      <c r="K1037" s="41"/>
      <c r="L1037" s="134"/>
      <c r="M1037" s="219"/>
      <c r="N1037" s="123"/>
      <c r="O1037" s="123"/>
      <c r="P1037" s="135"/>
      <c r="Q1037" s="135"/>
      <c r="R1037" s="123"/>
      <c r="S1037" s="123"/>
      <c r="T1037" s="135"/>
      <c r="U1037" s="135"/>
      <c r="V1037" s="123"/>
      <c r="W1037" s="41"/>
      <c r="X1037" s="136"/>
      <c r="Y1037" s="4"/>
      <c r="Z1037" s="74"/>
      <c r="AA1037" s="210"/>
      <c r="AB1037" s="210"/>
      <c r="AC1037" s="211"/>
      <c r="AD1037" s="170"/>
      <c r="AE1037" s="222"/>
      <c r="AF1037" s="143"/>
      <c r="AG1037" s="171"/>
      <c r="AH1037" s="143"/>
      <c r="AI1037" s="171"/>
      <c r="AJ1037" s="172"/>
      <c r="AK1037" s="173"/>
      <c r="AL1037" s="143"/>
      <c r="AM1037" s="171"/>
      <c r="AN1037" s="143"/>
      <c r="AO1037" s="171"/>
      <c r="AP1037" s="174"/>
      <c r="AQ1037" s="173"/>
      <c r="AR1037" s="143"/>
      <c r="AS1037" s="171"/>
      <c r="AT1037" s="143"/>
      <c r="AU1037" s="171"/>
      <c r="AV1037" s="175"/>
      <c r="AW1037" s="217"/>
      <c r="AX1037" s="216"/>
      <c r="AY1037" s="5"/>
      <c r="AZ1037" s="217"/>
      <c r="BA1037" s="217"/>
      <c r="BB1037" s="119"/>
      <c r="BC1037" s="26"/>
      <c r="BD1037" s="217"/>
      <c r="BE1037" s="209"/>
      <c r="BF1037" s="120"/>
      <c r="BG1037" s="120"/>
      <c r="BH1037" s="209"/>
      <c r="BI1037" s="120"/>
      <c r="BJ1037" s="1"/>
      <c r="BN1037" s="1"/>
      <c r="BQ1037" s="167"/>
      <c r="BX1037" s="167"/>
      <c r="CB1037" s="167"/>
      <c r="CE1037">
        <f>+AV1037</f>
        <v>0</v>
      </c>
      <c r="CF1037" s="216"/>
      <c r="CI1037" s="167"/>
      <c r="CL1037" s="167"/>
      <c r="CN1037" s="1"/>
      <c r="CO1037" s="253"/>
      <c r="CP1037" s="1"/>
      <c r="CQ1037" s="254"/>
      <c r="CR1037" s="167"/>
    </row>
    <row r="1038" spans="1:99" ht="18" customHeight="1" x14ac:dyDescent="0.55000000000000004">
      <c r="A1038" s="167"/>
      <c r="B1038" s="219"/>
      <c r="C1038" s="142"/>
      <c r="D1038" s="142"/>
      <c r="E1038" s="135"/>
      <c r="F1038" s="135"/>
      <c r="G1038" s="135"/>
      <c r="H1038" s="123"/>
      <c r="I1038" s="135"/>
      <c r="J1038" s="123"/>
      <c r="K1038" s="41"/>
      <c r="L1038" s="134"/>
      <c r="M1038" s="135"/>
      <c r="N1038" s="123"/>
      <c r="O1038" s="123"/>
      <c r="P1038" s="135"/>
      <c r="Q1038" s="135"/>
      <c r="R1038" s="123"/>
      <c r="S1038" s="123"/>
      <c r="T1038" s="135"/>
      <c r="U1038" s="135"/>
      <c r="V1038" s="123"/>
      <c r="W1038" s="41"/>
      <c r="X1038" s="136"/>
      <c r="Y1038" s="4"/>
      <c r="Z1038" s="74"/>
      <c r="AA1038" s="210"/>
      <c r="AB1038" s="210"/>
      <c r="AC1038" s="211"/>
      <c r="AD1038" s="170"/>
      <c r="AE1038" s="222"/>
      <c r="AF1038" s="143"/>
      <c r="AG1038" s="171"/>
      <c r="AH1038" s="143"/>
      <c r="AI1038" s="171"/>
      <c r="AJ1038" s="172"/>
      <c r="AK1038" s="173"/>
      <c r="AL1038" s="143"/>
      <c r="AM1038" s="171"/>
      <c r="AN1038" s="143"/>
      <c r="AO1038" s="171"/>
      <c r="AP1038" s="174"/>
      <c r="AQ1038" s="173"/>
      <c r="AR1038" s="143"/>
      <c r="AS1038" s="171"/>
      <c r="AT1038" s="143"/>
      <c r="AU1038" s="171"/>
      <c r="AV1038" s="175"/>
      <c r="AW1038" s="217"/>
      <c r="AX1038" s="216"/>
      <c r="AY1038" s="5"/>
      <c r="AZ1038" s="217"/>
      <c r="BA1038" s="217"/>
      <c r="BB1038" s="119"/>
      <c r="BC1038" s="26"/>
      <c r="BD1038" s="217"/>
      <c r="BE1038" s="209"/>
      <c r="BF1038" s="120"/>
      <c r="BG1038" s="120"/>
      <c r="BH1038" s="209"/>
      <c r="BI1038" s="120"/>
      <c r="BJ1038" s="1"/>
      <c r="BN1038" s="1"/>
      <c r="BQ1038" s="167"/>
      <c r="BX1038" s="167"/>
      <c r="CB1038" s="167"/>
      <c r="CI1038" s="167"/>
      <c r="CL1038" s="167"/>
      <c r="CN1038" s="1"/>
      <c r="CO1038" s="253"/>
      <c r="CP1038" s="1"/>
      <c r="CQ1038" s="254"/>
      <c r="CR1038" s="167"/>
    </row>
    <row r="1039" spans="1:99" ht="7" customHeight="1" thickBot="1" x14ac:dyDescent="0.6">
      <c r="A1039" s="65"/>
      <c r="B1039" s="134"/>
      <c r="C1039" s="142"/>
      <c r="D1039" s="135"/>
      <c r="E1039" s="135"/>
      <c r="F1039" s="135"/>
      <c r="G1039" s="135"/>
      <c r="H1039" s="123"/>
      <c r="I1039" s="135"/>
      <c r="J1039" s="123"/>
      <c r="K1039" s="136"/>
      <c r="L1039" s="134"/>
      <c r="M1039" s="135"/>
      <c r="N1039" s="123"/>
      <c r="O1039" s="123"/>
      <c r="P1039" s="135"/>
      <c r="Q1039" s="135"/>
      <c r="R1039" s="123"/>
      <c r="S1039" s="123"/>
      <c r="T1039" s="135"/>
      <c r="U1039" s="135"/>
      <c r="V1039" s="123"/>
      <c r="W1039" s="41"/>
      <c r="X1039" s="136"/>
      <c r="Z1039" s="65"/>
      <c r="AA1039" s="63"/>
      <c r="AB1039" s="63"/>
      <c r="AC1039" s="63"/>
      <c r="AD1039" s="170"/>
      <c r="AE1039" s="222"/>
      <c r="AF1039" s="143"/>
      <c r="AG1039" s="171"/>
      <c r="AH1039" s="143"/>
      <c r="AI1039" s="171"/>
      <c r="AJ1039" s="172"/>
      <c r="AK1039" s="173"/>
      <c r="AL1039" s="143"/>
      <c r="AM1039" s="171"/>
      <c r="AN1039" s="143"/>
      <c r="AO1039" s="171"/>
      <c r="AP1039" s="174"/>
      <c r="AQ1039" s="173"/>
      <c r="AR1039" s="143"/>
      <c r="AS1039" s="171"/>
      <c r="AT1039" s="143"/>
      <c r="AU1039" s="171"/>
      <c r="AV1039" s="175"/>
    </row>
    <row r="1040" spans="1:99" x14ac:dyDescent="0.55000000000000004">
      <c r="B1040" s="44"/>
      <c r="C1040" s="44"/>
      <c r="D1040" s="44"/>
      <c r="E1040" s="44"/>
      <c r="F1040" s="44"/>
      <c r="G1040" s="44"/>
      <c r="H1040" s="44"/>
      <c r="I1040" s="44"/>
      <c r="J1040" s="44"/>
      <c r="K1040" s="44"/>
      <c r="L1040" s="44"/>
      <c r="M1040" s="44"/>
      <c r="N1040" s="44"/>
      <c r="O1040" s="44"/>
      <c r="P1040" s="44"/>
      <c r="Q1040" s="44"/>
      <c r="R1040" s="44"/>
      <c r="S1040" s="44"/>
      <c r="T1040" s="44"/>
      <c r="U1040" s="44"/>
      <c r="V1040" s="44"/>
      <c r="W1040" s="44"/>
      <c r="X1040" s="44"/>
      <c r="Y1040" s="44"/>
      <c r="AE1040">
        <f>SUM(AD443:AD448)</f>
        <v>190</v>
      </c>
      <c r="AY1040" s="44" t="s">
        <v>474</v>
      </c>
      <c r="BB1040" s="44" t="s">
        <v>473</v>
      </c>
      <c r="BV1040">
        <f>SUM(BV442:BV1039)</f>
        <v>419431</v>
      </c>
    </row>
    <row r="1041" spans="1:54" x14ac:dyDescent="0.55000000000000004">
      <c r="B1041">
        <f>SUM(B554:B584)</f>
        <v>832</v>
      </c>
      <c r="AA1041" s="263">
        <f>+AA881-AA880</f>
        <v>82409</v>
      </c>
      <c r="AE1041">
        <f>SUM(AD797:AD1038)</f>
        <v>350460</v>
      </c>
      <c r="AI1041" s="236">
        <f>SUM(AI189:AI558)</f>
        <v>205</v>
      </c>
      <c r="AJ1041">
        <f>SUM(AI797:AI1038)</f>
        <v>9599</v>
      </c>
      <c r="AK1041">
        <f>SUM(AK907:AK1037)</f>
        <v>710</v>
      </c>
      <c r="AT1041" s="44">
        <f>SUM(AU908:AU1037)</f>
        <v>7206</v>
      </c>
      <c r="AU1041">
        <f>SUM(AU889:AU918)</f>
        <v>4396</v>
      </c>
      <c r="AV1041">
        <f>SUM(AU854:AU1038)</f>
        <v>11571</v>
      </c>
      <c r="AY1041" s="44">
        <f>SUM(AY359:AY413)</f>
        <v>69</v>
      </c>
      <c r="BB1041" s="44">
        <f>SUM(BB374:BB413)</f>
        <v>941</v>
      </c>
    </row>
    <row r="1042" spans="1:54" x14ac:dyDescent="0.55000000000000004">
      <c r="L1042">
        <f>SUM(L97:L1041)</f>
        <v>800091</v>
      </c>
      <c r="P1042">
        <f>SUM(P97:P1041)</f>
        <v>36359</v>
      </c>
      <c r="AD1042">
        <f>SUM(AD188:AD194)</f>
        <v>82</v>
      </c>
      <c r="AJ1042">
        <f>SUM(AI797:AI827)</f>
        <v>7081</v>
      </c>
      <c r="AV1042">
        <f>SUM(AU797:AU827)</f>
        <v>0</v>
      </c>
      <c r="AY1042" s="44" t="s">
        <v>685</v>
      </c>
    </row>
    <row r="1043" spans="1:54" ht="15" customHeight="1" x14ac:dyDescent="0.55000000000000004">
      <c r="A1043" s="119"/>
      <c r="D1043">
        <f>SUM(B229:B259)</f>
        <v>435</v>
      </c>
      <c r="Z1043" s="119"/>
      <c r="AA1043" s="119"/>
      <c r="AB1043" s="119"/>
      <c r="AC1043" s="119"/>
      <c r="AJ1043">
        <f>SUM(AI828:AI857)</f>
        <v>1483</v>
      </c>
      <c r="AV1043">
        <f>SUM(AU828:AU857)</f>
        <v>12</v>
      </c>
      <c r="AY1043" s="44">
        <f>SUM(AY581:AY1039)</f>
        <v>2548</v>
      </c>
    </row>
    <row r="1044" spans="1:54" x14ac:dyDescent="0.55000000000000004">
      <c r="AB1044" s="44" t="s">
        <v>827</v>
      </c>
      <c r="AD1044" s="44">
        <f>SUM(AD810:AD816)</f>
        <v>17671</v>
      </c>
      <c r="AH1044" s="4">
        <f>SUM(AD797:AD827)</f>
        <v>206192</v>
      </c>
      <c r="AI1044" s="5" t="s">
        <v>949</v>
      </c>
      <c r="AJ1044" s="4">
        <f>SUM(AI797:AI827)</f>
        <v>7081</v>
      </c>
      <c r="AN1044" s="227">
        <f>SUM(AK797:AK827)</f>
        <v>1</v>
      </c>
      <c r="AO1044" s="231" t="s">
        <v>949</v>
      </c>
      <c r="AP1044" s="227">
        <f>SUM(AO797:AO827)</f>
        <v>0</v>
      </c>
      <c r="AT1044" s="26">
        <f>SUM(AQ797:AQ827)</f>
        <v>2905</v>
      </c>
      <c r="AU1044" s="218" t="s">
        <v>949</v>
      </c>
      <c r="AV1044" s="26">
        <f>SUM(AU797:AU827)</f>
        <v>0</v>
      </c>
    </row>
    <row r="1045" spans="1:54" x14ac:dyDescent="0.55000000000000004">
      <c r="AH1045" s="4">
        <f>SUM(AD828:AD857)</f>
        <v>44357</v>
      </c>
      <c r="AI1045" s="5" t="s">
        <v>948</v>
      </c>
      <c r="AJ1045" s="4">
        <f>SUM(AI828:AI857)</f>
        <v>1483</v>
      </c>
      <c r="AN1045" s="227">
        <f>SUM(AK828:AK857)</f>
        <v>0</v>
      </c>
      <c r="AO1045" s="231" t="s">
        <v>948</v>
      </c>
      <c r="AP1045" s="227">
        <f>SUM(AO828:AO857)</f>
        <v>0</v>
      </c>
      <c r="AT1045" s="26">
        <f>SUM(AQ828:AQ857)</f>
        <v>92489</v>
      </c>
      <c r="AU1045" s="218" t="s">
        <v>948</v>
      </c>
      <c r="AV1045" s="26">
        <f>SUM(AU828:AU857)</f>
        <v>12</v>
      </c>
    </row>
    <row r="1046" spans="1:54" x14ac:dyDescent="0.55000000000000004">
      <c r="AH1046" s="4">
        <f>SUM(AD858:AD888)</f>
        <v>1728</v>
      </c>
      <c r="AI1046" s="5" t="s">
        <v>914</v>
      </c>
      <c r="AJ1046" s="4">
        <f>SUM(AI858:AI888)</f>
        <v>70</v>
      </c>
      <c r="AN1046" s="227">
        <f>SUM(AK858:AK888)</f>
        <v>1</v>
      </c>
      <c r="AO1046" s="231" t="s">
        <v>914</v>
      </c>
      <c r="AP1046" s="227">
        <f>SUM(AO858:AO888)</f>
        <v>0</v>
      </c>
      <c r="AT1046" s="26">
        <f>SUM(AQ858:AQ888)</f>
        <v>1917100</v>
      </c>
      <c r="AU1046" s="218" t="s">
        <v>914</v>
      </c>
      <c r="AV1046" s="26">
        <f>SUM(AU858:AU888)</f>
        <v>1390</v>
      </c>
    </row>
    <row r="1047" spans="1:54" x14ac:dyDescent="0.55000000000000004">
      <c r="AH1047" s="4">
        <f>SUM(AD889:AD918)</f>
        <v>5667</v>
      </c>
      <c r="AI1047" s="5" t="s">
        <v>947</v>
      </c>
      <c r="AJ1047" s="4">
        <f>SUM(AI889:AI918)</f>
        <v>23</v>
      </c>
      <c r="AN1047" s="227">
        <f>SUM(AK889:AK918)</f>
        <v>181</v>
      </c>
      <c r="AO1047" s="231" t="s">
        <v>947</v>
      </c>
      <c r="AP1047" s="227">
        <f>SUM(AO889:AO918)</f>
        <v>0</v>
      </c>
      <c r="AT1047" s="26">
        <f>SUM(AQ889:AQ918)</f>
        <v>1734300</v>
      </c>
      <c r="AU1047" s="218" t="s">
        <v>947</v>
      </c>
      <c r="AV1047" s="26">
        <f>SUM(AU889:AU918)</f>
        <v>4396</v>
      </c>
    </row>
    <row r="1048" spans="1:54" x14ac:dyDescent="0.55000000000000004">
      <c r="AH1048" s="4">
        <f>SUM(AD919:AD949)</f>
        <v>17832</v>
      </c>
      <c r="AI1048" s="5" t="s">
        <v>966</v>
      </c>
      <c r="AJ1048" s="4">
        <f>SUM(AI919:AI949)</f>
        <v>102</v>
      </c>
      <c r="AN1048" s="227">
        <f>SUM(AK919:AK949)</f>
        <v>527</v>
      </c>
      <c r="AO1048" s="231" t="s">
        <v>966</v>
      </c>
      <c r="AP1048" s="227">
        <f>SUM(AO919:AO949)</f>
        <v>6</v>
      </c>
      <c r="AT1048" s="26">
        <f>SUM(AQ919:AQ949)</f>
        <v>820902</v>
      </c>
      <c r="AU1048" s="218" t="s">
        <v>966</v>
      </c>
      <c r="AV1048" s="26">
        <f>SUM(AU919:AU949)</f>
        <v>2276</v>
      </c>
    </row>
    <row r="1049" spans="1:54" x14ac:dyDescent="0.55000000000000004">
      <c r="AH1049" s="4">
        <f>SUM(AD950:AD980)</f>
        <v>29892</v>
      </c>
      <c r="AI1049" s="5" t="s">
        <v>978</v>
      </c>
      <c r="AJ1049" s="4">
        <f>SUM(AI950:AI980)</f>
        <v>187</v>
      </c>
      <c r="AN1049" s="227">
        <f>SUM(AK950:AK980)</f>
        <v>2</v>
      </c>
      <c r="AO1049" s="231" t="s">
        <v>978</v>
      </c>
      <c r="AP1049" s="227">
        <f>SUM(AO950:AO980)</f>
        <v>0</v>
      </c>
      <c r="AT1049" s="26">
        <f>SUM(AQ950:AQ980)</f>
        <v>719844</v>
      </c>
      <c r="AU1049" s="218" t="s">
        <v>978</v>
      </c>
      <c r="AV1049" s="26">
        <f>SUM(AU950:AU980)</f>
        <v>987</v>
      </c>
    </row>
    <row r="1050" spans="1:54" x14ac:dyDescent="0.55000000000000004">
      <c r="AH1050" s="4">
        <f>SUM(AD981:AD1010)</f>
        <v>28866</v>
      </c>
      <c r="AI1050" s="5" t="s">
        <v>979</v>
      </c>
      <c r="AJ1050" s="4">
        <f>SUM(AI981:AI1010)</f>
        <v>471</v>
      </c>
      <c r="AN1050" s="227">
        <f>SUM(AK981:AK1010)</f>
        <v>0</v>
      </c>
      <c r="AO1050" s="231" t="s">
        <v>979</v>
      </c>
      <c r="AP1050" s="227">
        <f>SUM(AO981:AO1010)</f>
        <v>0</v>
      </c>
      <c r="AT1050" s="26">
        <f>SUM(AQ981:AQ1010)</f>
        <v>1153371</v>
      </c>
      <c r="AU1050" s="218" t="s">
        <v>979</v>
      </c>
      <c r="AV1050"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10"/>
  <sheetViews>
    <sheetView zoomScale="115" zoomScaleNormal="115" workbookViewId="0">
      <pane xSplit="3" ySplit="1" topLeftCell="D789" activePane="bottomRight" state="frozen"/>
      <selection pane="topRight" activeCell="C1" sqref="C1"/>
      <selection pane="bottomLeft" activeCell="A2" sqref="A2"/>
      <selection pane="bottomRight" activeCell="C800" sqref="C800"/>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8"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8"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8"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8"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8"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8" s="100" customFormat="1" ht="17.5" customHeight="1" x14ac:dyDescent="0.55000000000000004">
      <c r="B791" s="265">
        <f t="shared" ref="B791" si="180">SUM(D791:AG791)-J791</f>
        <v>43</v>
      </c>
      <c r="C791" s="114">
        <v>44852</v>
      </c>
      <c r="E791" s="100">
        <v>12</v>
      </c>
      <c r="F791" s="100">
        <v>7</v>
      </c>
      <c r="I791" s="100">
        <v>16</v>
      </c>
      <c r="J791" s="265">
        <f t="shared" ref="J791" si="181">SUM(K791:AF791)</f>
        <v>8</v>
      </c>
      <c r="K791" s="100">
        <v>3</v>
      </c>
      <c r="O791" s="100">
        <v>1</v>
      </c>
      <c r="V791" s="100">
        <v>1</v>
      </c>
      <c r="Z791" s="100">
        <v>2</v>
      </c>
      <c r="AB791" s="100">
        <v>1</v>
      </c>
      <c r="AG791" s="266"/>
      <c r="AH791" s="114">
        <f t="shared" ref="AH791" si="182">+C791</f>
        <v>44852</v>
      </c>
      <c r="AI791" s="267">
        <f t="shared" ref="AI791" si="183">+AL791-AJ791-AK791</f>
        <v>43</v>
      </c>
      <c r="AJ791" s="267">
        <f t="shared" ref="AJ791" si="184">+H791</f>
        <v>0</v>
      </c>
      <c r="AK791" s="100">
        <f t="shared" ref="AK791" si="185">+D791</f>
        <v>0</v>
      </c>
      <c r="AL791" s="267">
        <f t="shared" ref="AL791" si="186">+B791</f>
        <v>43</v>
      </c>
    </row>
    <row r="792" spans="2:38" s="100" customFormat="1" ht="17.5" customHeight="1" x14ac:dyDescent="0.55000000000000004">
      <c r="B792" s="265">
        <f t="shared" ref="B792:B793" si="187">SUM(D792:AG792)-J792</f>
        <v>47</v>
      </c>
      <c r="C792" s="114">
        <v>44853</v>
      </c>
      <c r="D792" s="100">
        <v>2</v>
      </c>
      <c r="E792" s="100">
        <v>14</v>
      </c>
      <c r="F792" s="100">
        <v>7</v>
      </c>
      <c r="H792" s="100">
        <v>1</v>
      </c>
      <c r="I792" s="100">
        <v>12</v>
      </c>
      <c r="J792" s="265">
        <f t="shared" ref="J792:J793" si="188">SUM(K792:AF792)</f>
        <v>11</v>
      </c>
      <c r="K792" s="100">
        <v>5</v>
      </c>
      <c r="V792" s="100">
        <v>2</v>
      </c>
      <c r="Z792" s="100">
        <v>1</v>
      </c>
      <c r="AD792" s="100">
        <v>3</v>
      </c>
      <c r="AG792" s="266"/>
      <c r="AH792" s="114">
        <f t="shared" ref="AH792:AH793" si="189">+C792</f>
        <v>44853</v>
      </c>
      <c r="AI792" s="267">
        <f t="shared" ref="AI792:AI793" si="190">+AL792-AJ792-AK792</f>
        <v>44</v>
      </c>
      <c r="AJ792" s="267">
        <f t="shared" ref="AJ792:AJ793" si="191">+H792</f>
        <v>1</v>
      </c>
      <c r="AK792" s="100">
        <f t="shared" ref="AK792:AK793" si="192">+D792</f>
        <v>2</v>
      </c>
      <c r="AL792" s="267">
        <f t="shared" ref="AL792:AL793" si="193">+B792</f>
        <v>47</v>
      </c>
    </row>
    <row r="793" spans="2:38" s="100" customFormat="1" ht="17.5" customHeight="1" x14ac:dyDescent="0.55000000000000004">
      <c r="B793" s="265">
        <f t="shared" si="187"/>
        <v>56</v>
      </c>
      <c r="C793" s="114">
        <v>44854</v>
      </c>
      <c r="D793" s="100">
        <v>2</v>
      </c>
      <c r="E793" s="100">
        <v>25</v>
      </c>
      <c r="F793" s="100">
        <v>7</v>
      </c>
      <c r="H793" s="100">
        <v>2</v>
      </c>
      <c r="I793" s="100">
        <v>12</v>
      </c>
      <c r="J793" s="265">
        <f t="shared" si="188"/>
        <v>8</v>
      </c>
      <c r="K793" s="100">
        <v>3</v>
      </c>
      <c r="V793" s="100">
        <v>4</v>
      </c>
      <c r="AF793" s="100">
        <v>1</v>
      </c>
      <c r="AG793" s="266"/>
      <c r="AH793" s="114">
        <f t="shared" si="189"/>
        <v>44854</v>
      </c>
      <c r="AI793" s="267">
        <f t="shared" si="190"/>
        <v>52</v>
      </c>
      <c r="AJ793" s="267">
        <f t="shared" si="191"/>
        <v>2</v>
      </c>
      <c r="AK793" s="100">
        <f t="shared" si="192"/>
        <v>2</v>
      </c>
      <c r="AL793" s="267">
        <f t="shared" si="193"/>
        <v>56</v>
      </c>
    </row>
    <row r="794" spans="2:38" s="100" customFormat="1" ht="17.5" customHeight="1" x14ac:dyDescent="0.55000000000000004">
      <c r="B794" s="265">
        <f t="shared" ref="B794" si="194">SUM(D794:AG794)-J794</f>
        <v>56</v>
      </c>
      <c r="C794" s="114">
        <v>44855</v>
      </c>
      <c r="D794" s="100">
        <v>3</v>
      </c>
      <c r="E794" s="100">
        <v>17</v>
      </c>
      <c r="F794" s="100">
        <v>3</v>
      </c>
      <c r="H794" s="100">
        <v>1</v>
      </c>
      <c r="I794" s="100">
        <v>16</v>
      </c>
      <c r="J794" s="265">
        <f t="shared" ref="J794" si="195">SUM(K794:AF794)</f>
        <v>16</v>
      </c>
      <c r="K794" s="100">
        <v>7</v>
      </c>
      <c r="M794" s="100">
        <v>1</v>
      </c>
      <c r="V794" s="100">
        <v>3</v>
      </c>
      <c r="Z794" s="100">
        <v>1</v>
      </c>
      <c r="AB794" s="100">
        <v>2</v>
      </c>
      <c r="AD794" s="100">
        <v>2</v>
      </c>
      <c r="AG794" s="266"/>
      <c r="AH794" s="114">
        <f t="shared" ref="AH794" si="196">+C794</f>
        <v>44855</v>
      </c>
      <c r="AI794" s="267">
        <f t="shared" ref="AI794" si="197">+AL794-AJ794-AK794</f>
        <v>52</v>
      </c>
      <c r="AJ794" s="267">
        <f t="shared" ref="AJ794" si="198">+H794</f>
        <v>1</v>
      </c>
      <c r="AK794" s="100">
        <f t="shared" ref="AK794" si="199">+D794</f>
        <v>3</v>
      </c>
      <c r="AL794" s="267">
        <f t="shared" ref="AL794" si="200">+B794</f>
        <v>56</v>
      </c>
    </row>
    <row r="795" spans="2:38" s="100" customFormat="1" ht="17.5" customHeight="1" x14ac:dyDescent="0.55000000000000004">
      <c r="B795" s="265">
        <f t="shared" ref="B795" si="201">SUM(D795:AG795)-J795</f>
        <v>52</v>
      </c>
      <c r="C795" s="114">
        <v>44856</v>
      </c>
      <c r="D795" s="100">
        <v>5</v>
      </c>
      <c r="E795" s="100">
        <v>9</v>
      </c>
      <c r="F795" s="100">
        <v>3</v>
      </c>
      <c r="H795" s="100">
        <v>1</v>
      </c>
      <c r="I795" s="100">
        <v>11</v>
      </c>
      <c r="J795" s="265">
        <f t="shared" ref="J795" si="202">SUM(K795:AF795)</f>
        <v>23</v>
      </c>
      <c r="K795" s="100">
        <v>4</v>
      </c>
      <c r="T795" s="100">
        <v>1</v>
      </c>
      <c r="V795" s="100">
        <v>5</v>
      </c>
      <c r="Z795" s="100">
        <v>5</v>
      </c>
      <c r="AB795" s="100">
        <v>2</v>
      </c>
      <c r="AD795" s="100">
        <v>2</v>
      </c>
      <c r="AF795" s="100">
        <v>4</v>
      </c>
      <c r="AG795" s="266"/>
      <c r="AH795" s="114">
        <f t="shared" ref="AH795" si="203">+C795</f>
        <v>44856</v>
      </c>
      <c r="AI795" s="267">
        <f t="shared" ref="AI795" si="204">+AL795-AJ795-AK795</f>
        <v>46</v>
      </c>
      <c r="AJ795" s="267">
        <f t="shared" ref="AJ795" si="205">+H795</f>
        <v>1</v>
      </c>
      <c r="AK795" s="100">
        <f t="shared" ref="AK795" si="206">+D795</f>
        <v>5</v>
      </c>
      <c r="AL795" s="267">
        <f t="shared" ref="AL795" si="207">+B795</f>
        <v>52</v>
      </c>
    </row>
    <row r="796" spans="2:38" s="100" customFormat="1" ht="17.5" customHeight="1" x14ac:dyDescent="0.55000000000000004">
      <c r="B796" s="265">
        <f t="shared" ref="B796" si="208">SUM(D796:AG796)-J796</f>
        <v>48</v>
      </c>
      <c r="C796" s="114">
        <v>44857</v>
      </c>
      <c r="D796" s="100">
        <v>2</v>
      </c>
      <c r="E796" s="100">
        <v>19</v>
      </c>
      <c r="F796" s="100">
        <v>3</v>
      </c>
      <c r="G796" s="100">
        <v>1</v>
      </c>
      <c r="I796" s="100">
        <v>11</v>
      </c>
      <c r="J796" s="265">
        <f t="shared" ref="J796" si="209">SUM(K796:AF796)</f>
        <v>12</v>
      </c>
      <c r="K796" s="100">
        <v>6</v>
      </c>
      <c r="V796" s="100">
        <v>2</v>
      </c>
      <c r="Y796" s="100">
        <v>1</v>
      </c>
      <c r="AD796" s="100">
        <v>2</v>
      </c>
      <c r="AF796" s="100">
        <v>1</v>
      </c>
      <c r="AG796" s="266"/>
      <c r="AH796" s="114">
        <f t="shared" ref="AH796" si="210">+C796</f>
        <v>44857</v>
      </c>
      <c r="AI796" s="267">
        <f t="shared" ref="AI796" si="211">+AL796-AJ796-AK796</f>
        <v>46</v>
      </c>
      <c r="AJ796" s="267">
        <f t="shared" ref="AJ796" si="212">+H796</f>
        <v>0</v>
      </c>
      <c r="AK796" s="100">
        <f t="shared" ref="AK796" si="213">+D796</f>
        <v>2</v>
      </c>
      <c r="AL796" s="267">
        <f t="shared" ref="AL796" si="214">+B796</f>
        <v>48</v>
      </c>
    </row>
    <row r="797" spans="2:38" s="100" customFormat="1" ht="17.5" customHeight="1" x14ac:dyDescent="0.55000000000000004">
      <c r="B797" s="265">
        <f t="shared" ref="B797" si="215">SUM(D797:AG797)-J797</f>
        <v>41</v>
      </c>
      <c r="C797" s="114">
        <v>44858</v>
      </c>
      <c r="D797" s="100">
        <v>2</v>
      </c>
      <c r="E797" s="100">
        <v>12</v>
      </c>
      <c r="F797" s="100">
        <v>4</v>
      </c>
      <c r="H797" s="100">
        <v>1</v>
      </c>
      <c r="I797" s="100">
        <v>13</v>
      </c>
      <c r="J797" s="265">
        <f t="shared" ref="J797" si="216">SUM(K797:AF797)</f>
        <v>9</v>
      </c>
      <c r="K797" s="100">
        <v>1</v>
      </c>
      <c r="V797" s="100">
        <v>1</v>
      </c>
      <c r="Z797" s="100">
        <v>1</v>
      </c>
      <c r="AB797" s="100">
        <v>1</v>
      </c>
      <c r="AD797" s="100">
        <v>4</v>
      </c>
      <c r="AF797" s="100">
        <v>1</v>
      </c>
      <c r="AG797" s="266"/>
      <c r="AH797" s="114">
        <f t="shared" ref="AH797" si="217">+C797</f>
        <v>44858</v>
      </c>
      <c r="AI797" s="267">
        <f t="shared" ref="AI797" si="218">+AL797-AJ797-AK797</f>
        <v>38</v>
      </c>
      <c r="AJ797" s="267">
        <f t="shared" ref="AJ797" si="219">+H797</f>
        <v>1</v>
      </c>
      <c r="AK797" s="100">
        <f t="shared" ref="AK797" si="220">+D797</f>
        <v>2</v>
      </c>
      <c r="AL797" s="267">
        <f t="shared" ref="AL797" si="221">+B797</f>
        <v>41</v>
      </c>
    </row>
    <row r="798" spans="2:38" s="100" customFormat="1" ht="17.5" customHeight="1" x14ac:dyDescent="0.55000000000000004">
      <c r="B798" s="265">
        <f t="shared" ref="B798" si="222">SUM(D798:AG798)-J798</f>
        <v>41</v>
      </c>
      <c r="C798" s="114">
        <v>44859</v>
      </c>
      <c r="D798" s="100">
        <v>6</v>
      </c>
      <c r="E798" s="100">
        <v>6</v>
      </c>
      <c r="F798" s="100">
        <v>1</v>
      </c>
      <c r="H798" s="100">
        <v>3</v>
      </c>
      <c r="I798" s="100">
        <v>8</v>
      </c>
      <c r="J798" s="265">
        <f t="shared" ref="J798" si="223">SUM(K798:AF798)</f>
        <v>17</v>
      </c>
      <c r="K798" s="100">
        <v>7</v>
      </c>
      <c r="S798" s="100">
        <v>2</v>
      </c>
      <c r="V798" s="100">
        <v>3</v>
      </c>
      <c r="AB798" s="100">
        <v>1</v>
      </c>
      <c r="AD798" s="100">
        <v>3</v>
      </c>
      <c r="AF798" s="100">
        <v>1</v>
      </c>
      <c r="AG798" s="266"/>
      <c r="AH798" s="114">
        <f t="shared" ref="AH798" si="224">+C798</f>
        <v>44859</v>
      </c>
      <c r="AI798" s="267">
        <f t="shared" ref="AI798" si="225">+AL798-AJ798-AK798</f>
        <v>32</v>
      </c>
      <c r="AJ798" s="267">
        <f t="shared" ref="AJ798" si="226">+H798</f>
        <v>3</v>
      </c>
      <c r="AK798" s="100">
        <f t="shared" ref="AK798" si="227">+D798</f>
        <v>6</v>
      </c>
      <c r="AL798" s="267">
        <f t="shared" ref="AL798" si="228">+B798</f>
        <v>41</v>
      </c>
    </row>
    <row r="799" spans="2:38" s="100" customFormat="1" ht="17.5" customHeight="1" x14ac:dyDescent="0.55000000000000004">
      <c r="B799" s="265"/>
      <c r="C799" s="114"/>
      <c r="J799" s="265"/>
      <c r="AG799" s="266"/>
      <c r="AH799" s="114"/>
      <c r="AI799" s="267"/>
      <c r="AJ799" s="267"/>
      <c r="AL799" s="267"/>
    </row>
    <row r="800" spans="2:38" s="100" customFormat="1" ht="17.5" customHeight="1" x14ac:dyDescent="0.55000000000000004">
      <c r="B800" s="265"/>
      <c r="C800" s="114"/>
      <c r="J800" s="265"/>
      <c r="AG800" s="266"/>
      <c r="AH800" s="114"/>
      <c r="AI800" s="267"/>
      <c r="AJ800" s="267"/>
      <c r="AL800" s="267"/>
    </row>
    <row r="801" spans="2:39" ht="17.5" customHeight="1" x14ac:dyDescent="0.55000000000000004">
      <c r="B801" s="242"/>
      <c r="C801" s="1"/>
      <c r="E801" s="258"/>
      <c r="J801" s="242"/>
      <c r="AH801" s="1"/>
      <c r="AI801" s="243"/>
      <c r="AJ801" s="243"/>
    </row>
    <row r="802" spans="2:39" x14ac:dyDescent="0.55000000000000004">
      <c r="B802" s="219"/>
      <c r="C802" s="1"/>
      <c r="AH802" s="249">
        <v>1</v>
      </c>
    </row>
    <row r="803" spans="2:39" s="241" customFormat="1" ht="5" customHeight="1" x14ac:dyDescent="0.55000000000000004">
      <c r="B803" s="240"/>
      <c r="C803" s="239"/>
      <c r="AG803" s="4"/>
    </row>
    <row r="804" spans="2:39" ht="5.5" customHeight="1" x14ac:dyDescent="0.55000000000000004">
      <c r="B804" s="4"/>
      <c r="C804" s="1"/>
    </row>
    <row r="805" spans="2:39" x14ac:dyDescent="0.55000000000000004">
      <c r="B805">
        <f>SUM(B2:B804)</f>
        <v>23166</v>
      </c>
      <c r="C805" s="1" t="s">
        <v>348</v>
      </c>
      <c r="D805" s="26">
        <f t="shared" ref="D805:J805" si="229">SUM(D2:D804)</f>
        <v>5029</v>
      </c>
      <c r="E805" s="26">
        <f t="shared" si="229"/>
        <v>5444</v>
      </c>
      <c r="F805" s="26">
        <f t="shared" si="229"/>
        <v>1714</v>
      </c>
      <c r="G805">
        <f t="shared" si="229"/>
        <v>1030</v>
      </c>
      <c r="H805">
        <f t="shared" si="229"/>
        <v>1710</v>
      </c>
      <c r="I805" s="26">
        <f t="shared" si="229"/>
        <v>2429</v>
      </c>
      <c r="J805" s="26">
        <f t="shared" si="229"/>
        <v>5810</v>
      </c>
      <c r="K805">
        <f t="shared" ref="K805:AF805" si="230">SUM(K2:K804)</f>
        <v>1108</v>
      </c>
      <c r="L805">
        <f t="shared" si="230"/>
        <v>16</v>
      </c>
      <c r="M805">
        <f t="shared" si="230"/>
        <v>139</v>
      </c>
      <c r="N805">
        <f t="shared" si="230"/>
        <v>109</v>
      </c>
      <c r="O805" s="26">
        <f t="shared" si="230"/>
        <v>492</v>
      </c>
      <c r="P805">
        <f t="shared" si="230"/>
        <v>22</v>
      </c>
      <c r="Q805">
        <f t="shared" si="230"/>
        <v>26</v>
      </c>
      <c r="R805">
        <f t="shared" si="230"/>
        <v>223</v>
      </c>
      <c r="S805">
        <f t="shared" si="230"/>
        <v>149</v>
      </c>
      <c r="T805">
        <f t="shared" si="230"/>
        <v>134</v>
      </c>
      <c r="U805">
        <f t="shared" si="230"/>
        <v>152</v>
      </c>
      <c r="V805">
        <f t="shared" si="230"/>
        <v>388</v>
      </c>
      <c r="W805">
        <f t="shared" si="230"/>
        <v>36</v>
      </c>
      <c r="X805">
        <f t="shared" si="230"/>
        <v>75</v>
      </c>
      <c r="Y805">
        <f t="shared" si="230"/>
        <v>270</v>
      </c>
      <c r="Z805">
        <f t="shared" si="230"/>
        <v>318</v>
      </c>
      <c r="AA805">
        <f t="shared" si="230"/>
        <v>1</v>
      </c>
      <c r="AB805">
        <f t="shared" si="230"/>
        <v>570</v>
      </c>
      <c r="AC805">
        <f t="shared" si="230"/>
        <v>76</v>
      </c>
      <c r="AD805">
        <f t="shared" si="230"/>
        <v>854</v>
      </c>
      <c r="AF805">
        <f t="shared" si="230"/>
        <v>644</v>
      </c>
      <c r="AM805" s="243"/>
    </row>
    <row r="806" spans="2:39" x14ac:dyDescent="0.55000000000000004">
      <c r="C806" s="1"/>
    </row>
    <row r="807" spans="2:39" ht="5" customHeight="1" x14ac:dyDescent="0.55000000000000004">
      <c r="C807" s="1"/>
    </row>
    <row r="810" spans="2:39" x14ac:dyDescent="0.55000000000000004">
      <c r="B810" s="219"/>
      <c r="K81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9" zoomScale="70" zoomScaleNormal="70" workbookViewId="0">
      <selection activeCell="L84" sqref="L8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43"/>
  <sheetViews>
    <sheetView topLeftCell="A2" workbookViewId="0">
      <pane xSplit="2" ySplit="2" topLeftCell="H836" activePane="bottomRight" state="frozen"/>
      <selection activeCell="O24" sqref="O24"/>
      <selection pane="topRight" activeCell="O24" sqref="O24"/>
      <selection pane="bottomLeft" activeCell="O24" sqref="O24"/>
      <selection pane="bottomRight" activeCell="O840" sqref="O84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39" si="350">+A804+1</f>
        <v>807</v>
      </c>
      <c r="B805" s="228"/>
      <c r="C805" s="44"/>
      <c r="D805" t="s">
        <v>333</v>
      </c>
      <c r="E805">
        <v>24</v>
      </c>
      <c r="F805">
        <f t="shared" ref="F805:F839"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6" customHeight="1" x14ac:dyDescent="0.55000000000000004">
      <c r="A832">
        <f t="shared" si="350"/>
        <v>834</v>
      </c>
      <c r="B832" s="228"/>
      <c r="C832" s="44"/>
      <c r="D832" t="s">
        <v>379</v>
      </c>
      <c r="E832">
        <v>24</v>
      </c>
      <c r="F832">
        <f t="shared" si="351"/>
        <v>730</v>
      </c>
      <c r="G832" s="1">
        <v>44852</v>
      </c>
      <c r="H832" s="272">
        <v>6</v>
      </c>
      <c r="I832" s="227">
        <f t="shared" ref="I832" si="439">+I830+H832</f>
        <v>1356</v>
      </c>
      <c r="J832" s="119"/>
      <c r="K832" s="232">
        <f t="shared" ref="K832" si="440">+K830+J832</f>
        <v>977</v>
      </c>
      <c r="L832" s="232">
        <f t="shared" ref="L832" si="441">+L830+J832</f>
        <v>78</v>
      </c>
      <c r="M832" s="4"/>
      <c r="N832" s="232">
        <f t="shared" ref="N832" si="442">+N830+M832</f>
        <v>3</v>
      </c>
      <c r="O832" s="273">
        <v>116</v>
      </c>
      <c r="P832" s="119"/>
      <c r="Q832" s="5"/>
      <c r="R832" s="248">
        <f t="shared" ref="R832" si="443">+R830+Q832</f>
        <v>352</v>
      </c>
      <c r="S832" s="218">
        <f t="shared" ref="S832" si="444">+S830+Q832</f>
        <v>591</v>
      </c>
      <c r="T832" s="233">
        <f t="shared" ref="T832" si="445">+T830+O832-P832-Q832</f>
        <v>3811</v>
      </c>
      <c r="U832" s="250">
        <f t="shared" ref="U832" si="446">+G832</f>
        <v>44852</v>
      </c>
      <c r="V832" s="4">
        <f t="shared" ref="V832" si="447">+H832</f>
        <v>6</v>
      </c>
      <c r="W832" s="26">
        <f t="shared" ref="W832" si="448">+I832</f>
        <v>1356</v>
      </c>
      <c r="X832" s="233">
        <f t="shared" ref="X832" si="449">+X830+V832-J832</f>
        <v>375</v>
      </c>
      <c r="Y832" s="4">
        <f t="shared" ref="Y832" si="450">+O832</f>
        <v>116</v>
      </c>
      <c r="Z832" s="230">
        <f t="shared" ref="Z832" si="451">+Z830+Y832-P832-Q832</f>
        <v>3811</v>
      </c>
    </row>
    <row r="833" spans="1:26" ht="26" customHeight="1" x14ac:dyDescent="0.55000000000000004">
      <c r="A833">
        <f t="shared" si="350"/>
        <v>835</v>
      </c>
      <c r="B833" s="228"/>
      <c r="C833" s="44"/>
      <c r="D833" t="s">
        <v>380</v>
      </c>
      <c r="E833">
        <v>24</v>
      </c>
      <c r="F833">
        <f t="shared" si="351"/>
        <v>730</v>
      </c>
      <c r="G833" s="1">
        <v>44853</v>
      </c>
      <c r="H833" s="272">
        <v>6</v>
      </c>
      <c r="I833" s="227">
        <f t="shared" ref="I833:I834" si="452">+I831+H833</f>
        <v>1364</v>
      </c>
      <c r="J833" s="119"/>
      <c r="K833" s="232">
        <f t="shared" ref="K833:K834" si="453">+K831+J833</f>
        <v>977</v>
      </c>
      <c r="L833" s="232">
        <f t="shared" ref="L833:L834" si="454">+L831+J833</f>
        <v>78</v>
      </c>
      <c r="M833" s="4"/>
      <c r="N833" s="232">
        <f t="shared" ref="N833:N834" si="455">+N831+M833</f>
        <v>3</v>
      </c>
      <c r="O833" s="273">
        <v>121</v>
      </c>
      <c r="P833" s="119"/>
      <c r="Q833" s="5"/>
      <c r="R833" s="248">
        <f t="shared" ref="R833:R834" si="456">+R831+Q833</f>
        <v>352</v>
      </c>
      <c r="S833" s="218">
        <f t="shared" ref="S833:S834" si="457">+S831+Q833</f>
        <v>591</v>
      </c>
      <c r="T833" s="233">
        <f t="shared" ref="T833:T834" si="458">+T831+O833-P833-Q833</f>
        <v>4143</v>
      </c>
      <c r="U833" s="250">
        <f t="shared" ref="U833:U834" si="459">+G833</f>
        <v>44853</v>
      </c>
      <c r="V833" s="4">
        <f t="shared" ref="V833:V834" si="460">+H833</f>
        <v>6</v>
      </c>
      <c r="W833" s="26">
        <f t="shared" ref="W833:W834" si="461">+I833</f>
        <v>1364</v>
      </c>
      <c r="X833" s="233">
        <f t="shared" ref="X833:X834" si="462">+X831+V833-J833</f>
        <v>383</v>
      </c>
      <c r="Y833" s="4">
        <f t="shared" ref="Y833:Y834" si="463">+O833</f>
        <v>121</v>
      </c>
      <c r="Z833" s="230">
        <f t="shared" ref="Z833:Z834" si="464">+Z831+Y833-P833-Q833</f>
        <v>4143</v>
      </c>
    </row>
    <row r="834" spans="1:26" ht="26" customHeight="1" x14ac:dyDescent="0.55000000000000004">
      <c r="A834">
        <f t="shared" si="350"/>
        <v>836</v>
      </c>
      <c r="B834" s="228"/>
      <c r="C834" s="44"/>
      <c r="D834" t="s">
        <v>381</v>
      </c>
      <c r="E834">
        <v>24</v>
      </c>
      <c r="F834">
        <f t="shared" si="351"/>
        <v>731</v>
      </c>
      <c r="G834" s="1">
        <v>44854</v>
      </c>
      <c r="H834" s="272">
        <v>7</v>
      </c>
      <c r="I834" s="227">
        <f t="shared" si="452"/>
        <v>1363</v>
      </c>
      <c r="J834" s="119"/>
      <c r="K834" s="232">
        <f t="shared" si="453"/>
        <v>977</v>
      </c>
      <c r="L834" s="232">
        <f t="shared" si="454"/>
        <v>78</v>
      </c>
      <c r="M834" s="4"/>
      <c r="N834" s="232">
        <f t="shared" si="455"/>
        <v>3</v>
      </c>
      <c r="O834" s="273">
        <v>113</v>
      </c>
      <c r="P834" s="119"/>
      <c r="Q834" s="5"/>
      <c r="R834" s="248">
        <f t="shared" si="456"/>
        <v>352</v>
      </c>
      <c r="S834" s="218">
        <f t="shared" si="457"/>
        <v>591</v>
      </c>
      <c r="T834" s="233">
        <f t="shared" si="458"/>
        <v>3924</v>
      </c>
      <c r="U834" s="250">
        <f t="shared" si="459"/>
        <v>44854</v>
      </c>
      <c r="V834" s="4">
        <f t="shared" si="460"/>
        <v>7</v>
      </c>
      <c r="W834" s="26">
        <f t="shared" si="461"/>
        <v>1363</v>
      </c>
      <c r="X834" s="233">
        <f t="shared" si="462"/>
        <v>382</v>
      </c>
      <c r="Y834" s="4">
        <f t="shared" si="463"/>
        <v>113</v>
      </c>
      <c r="Z834" s="230">
        <f t="shared" si="464"/>
        <v>3924</v>
      </c>
    </row>
    <row r="835" spans="1:26" ht="26" customHeight="1" x14ac:dyDescent="0.55000000000000004">
      <c r="A835">
        <f t="shared" si="350"/>
        <v>837</v>
      </c>
      <c r="B835" s="228"/>
      <c r="C835" s="44"/>
      <c r="D835" t="s">
        <v>382</v>
      </c>
      <c r="E835">
        <v>24</v>
      </c>
      <c r="F835">
        <f t="shared" si="351"/>
        <v>731</v>
      </c>
      <c r="G835" s="1">
        <v>44855</v>
      </c>
      <c r="H835" s="272">
        <v>8</v>
      </c>
      <c r="I835" s="227">
        <f t="shared" ref="I835" si="465">+I833+H835</f>
        <v>1372</v>
      </c>
      <c r="J835" s="119"/>
      <c r="K835" s="232">
        <f t="shared" ref="K835" si="466">+K833+J835</f>
        <v>977</v>
      </c>
      <c r="L835" s="232">
        <f t="shared" ref="L835" si="467">+L833+J835</f>
        <v>78</v>
      </c>
      <c r="M835" s="4"/>
      <c r="N835" s="232">
        <f t="shared" ref="N835" si="468">+N833+M835</f>
        <v>3</v>
      </c>
      <c r="O835" s="273">
        <v>125</v>
      </c>
      <c r="P835" s="119"/>
      <c r="Q835" s="5"/>
      <c r="R835" s="248">
        <f t="shared" ref="R835" si="469">+R833+Q835</f>
        <v>352</v>
      </c>
      <c r="S835" s="218">
        <f t="shared" ref="S835" si="470">+S833+Q835</f>
        <v>591</v>
      </c>
      <c r="T835" s="233">
        <f t="shared" ref="T835" si="471">+T833+O835-P835-Q835</f>
        <v>4268</v>
      </c>
      <c r="U835" s="250">
        <f t="shared" ref="U835" si="472">+G835</f>
        <v>44855</v>
      </c>
      <c r="V835" s="4">
        <f t="shared" ref="V835" si="473">+H835</f>
        <v>8</v>
      </c>
      <c r="W835" s="26">
        <f t="shared" ref="W835" si="474">+I835</f>
        <v>1372</v>
      </c>
      <c r="X835" s="233">
        <f t="shared" ref="X835" si="475">+X833+V835-J835</f>
        <v>391</v>
      </c>
      <c r="Y835" s="4">
        <f t="shared" ref="Y835" si="476">+O835</f>
        <v>125</v>
      </c>
      <c r="Z835" s="230">
        <f t="shared" ref="Z835" si="477">+Z833+Y835-P835-Q835</f>
        <v>4268</v>
      </c>
    </row>
    <row r="836" spans="1:26" ht="26" customHeight="1" x14ac:dyDescent="0.55000000000000004">
      <c r="A836">
        <f t="shared" si="350"/>
        <v>838</v>
      </c>
      <c r="B836" s="228"/>
      <c r="C836" s="44"/>
      <c r="D836" t="s">
        <v>383</v>
      </c>
      <c r="E836">
        <v>24</v>
      </c>
      <c r="F836">
        <f t="shared" si="351"/>
        <v>732</v>
      </c>
      <c r="G836" s="1">
        <v>44856</v>
      </c>
      <c r="H836" s="272">
        <v>8</v>
      </c>
      <c r="I836" s="227">
        <f t="shared" ref="I836" si="478">+I834+H836</f>
        <v>1371</v>
      </c>
      <c r="J836" s="119"/>
      <c r="K836" s="232">
        <f t="shared" ref="K836" si="479">+K834+J836</f>
        <v>977</v>
      </c>
      <c r="L836" s="232">
        <f t="shared" ref="L836" si="480">+L834+J836</f>
        <v>78</v>
      </c>
      <c r="M836" s="4"/>
      <c r="N836" s="232">
        <f t="shared" ref="N836" si="481">+N834+M836</f>
        <v>3</v>
      </c>
      <c r="O836" s="273">
        <v>123</v>
      </c>
      <c r="P836" s="119"/>
      <c r="Q836" s="5"/>
      <c r="R836" s="248">
        <f t="shared" ref="R836" si="482">+R834+Q836</f>
        <v>352</v>
      </c>
      <c r="S836" s="218">
        <f t="shared" ref="S836" si="483">+S834+Q836</f>
        <v>591</v>
      </c>
      <c r="T836" s="233">
        <f t="shared" ref="T836" si="484">+T834+O836-P836-Q836</f>
        <v>4047</v>
      </c>
      <c r="U836" s="250">
        <f t="shared" ref="U836" si="485">+G836</f>
        <v>44856</v>
      </c>
      <c r="V836" s="4">
        <f t="shared" ref="V836" si="486">+H836</f>
        <v>8</v>
      </c>
      <c r="W836" s="26">
        <f t="shared" ref="W836" si="487">+I836</f>
        <v>1371</v>
      </c>
      <c r="X836" s="233">
        <f t="shared" ref="X836" si="488">+X834+V836-J836</f>
        <v>390</v>
      </c>
      <c r="Y836" s="4">
        <f t="shared" ref="Y836" si="489">+O836</f>
        <v>123</v>
      </c>
      <c r="Z836" s="230">
        <f t="shared" ref="Z836" si="490">+Z834+Y836-P836-Q836</f>
        <v>4047</v>
      </c>
    </row>
    <row r="837" spans="1:26" ht="26" customHeight="1" x14ac:dyDescent="0.55000000000000004">
      <c r="A837">
        <f t="shared" si="350"/>
        <v>839</v>
      </c>
      <c r="B837" s="228"/>
      <c r="C837" s="44"/>
      <c r="D837" t="s">
        <v>384</v>
      </c>
      <c r="E837">
        <v>24</v>
      </c>
      <c r="F837">
        <f t="shared" si="351"/>
        <v>732</v>
      </c>
      <c r="G837" s="1">
        <v>44857</v>
      </c>
      <c r="H837" s="272">
        <v>10</v>
      </c>
      <c r="I837" s="227">
        <f t="shared" ref="I837" si="491">+I835+H837</f>
        <v>1382</v>
      </c>
      <c r="J837" s="119"/>
      <c r="K837" s="232">
        <f t="shared" ref="K837" si="492">+K835+J837</f>
        <v>977</v>
      </c>
      <c r="L837" s="232">
        <f t="shared" ref="L837" si="493">+L835+J837</f>
        <v>78</v>
      </c>
      <c r="M837" s="4"/>
      <c r="N837" s="232">
        <f t="shared" ref="N837" si="494">+N835+M837</f>
        <v>3</v>
      </c>
      <c r="O837" s="273">
        <v>125</v>
      </c>
      <c r="P837" s="119"/>
      <c r="Q837" s="5"/>
      <c r="R837" s="248">
        <f t="shared" ref="R837" si="495">+R835+Q837</f>
        <v>352</v>
      </c>
      <c r="S837" s="218">
        <f t="shared" ref="S837" si="496">+S835+Q837</f>
        <v>591</v>
      </c>
      <c r="T837" s="233">
        <f t="shared" ref="T837" si="497">+T835+O837-P837-Q837</f>
        <v>4393</v>
      </c>
      <c r="U837" s="250">
        <f t="shared" ref="U837" si="498">+G837</f>
        <v>44857</v>
      </c>
      <c r="V837" s="4">
        <f t="shared" ref="V837" si="499">+H837</f>
        <v>10</v>
      </c>
      <c r="W837" s="26">
        <f t="shared" ref="W837" si="500">+I837</f>
        <v>1382</v>
      </c>
      <c r="X837" s="233">
        <f t="shared" ref="X837" si="501">+X835+V837-J837</f>
        <v>401</v>
      </c>
      <c r="Y837" s="4">
        <f t="shared" ref="Y837" si="502">+O837</f>
        <v>125</v>
      </c>
      <c r="Z837" s="230">
        <f t="shared" ref="Z837" si="503">+Z835+Y837-P837-Q837</f>
        <v>4393</v>
      </c>
    </row>
    <row r="838" spans="1:26" ht="26" customHeight="1" x14ac:dyDescent="0.55000000000000004">
      <c r="A838">
        <f t="shared" si="350"/>
        <v>840</v>
      </c>
      <c r="B838" s="228"/>
      <c r="C838" s="44"/>
      <c r="D838" t="s">
        <v>385</v>
      </c>
      <c r="E838">
        <v>24</v>
      </c>
      <c r="F838">
        <f t="shared" si="351"/>
        <v>733</v>
      </c>
      <c r="G838" s="1">
        <v>44858</v>
      </c>
      <c r="H838" s="272">
        <v>9</v>
      </c>
      <c r="I838" s="227">
        <f t="shared" ref="I838" si="504">+I836+H838</f>
        <v>1380</v>
      </c>
      <c r="J838" s="119"/>
      <c r="K838" s="232">
        <f t="shared" ref="K838" si="505">+K836+J838</f>
        <v>977</v>
      </c>
      <c r="L838" s="232">
        <f t="shared" ref="L838" si="506">+L836+J838</f>
        <v>78</v>
      </c>
      <c r="M838" s="4"/>
      <c r="N838" s="232">
        <f t="shared" ref="N838" si="507">+N836+M838</f>
        <v>3</v>
      </c>
      <c r="O838" s="273">
        <v>124</v>
      </c>
      <c r="P838" s="119"/>
      <c r="Q838" s="5"/>
      <c r="R838" s="248">
        <f t="shared" ref="R838" si="508">+R836+Q838</f>
        <v>352</v>
      </c>
      <c r="S838" s="218">
        <f t="shared" ref="S838" si="509">+S836+Q838</f>
        <v>591</v>
      </c>
      <c r="T838" s="233">
        <f t="shared" ref="T838" si="510">+T836+O838-P838-Q838</f>
        <v>4171</v>
      </c>
      <c r="U838" s="250">
        <f t="shared" ref="U838" si="511">+G838</f>
        <v>44858</v>
      </c>
      <c r="V838" s="4">
        <f t="shared" ref="V838" si="512">+H838</f>
        <v>9</v>
      </c>
      <c r="W838" s="26">
        <f t="shared" ref="W838" si="513">+I838</f>
        <v>1380</v>
      </c>
      <c r="X838" s="233">
        <f t="shared" ref="X838" si="514">+X836+V838-J838</f>
        <v>399</v>
      </c>
      <c r="Y838" s="4">
        <f t="shared" ref="Y838" si="515">+O838</f>
        <v>124</v>
      </c>
      <c r="Z838" s="230">
        <f t="shared" ref="Z838" si="516">+Z836+Y838-P838-Q838</f>
        <v>4171</v>
      </c>
    </row>
    <row r="839" spans="1:26" ht="26" customHeight="1" x14ac:dyDescent="0.55000000000000004">
      <c r="A839">
        <f t="shared" si="350"/>
        <v>841</v>
      </c>
      <c r="B839" s="228"/>
      <c r="C839" s="44"/>
      <c r="D839" t="s">
        <v>386</v>
      </c>
      <c r="E839">
        <v>24</v>
      </c>
      <c r="F839">
        <f t="shared" si="351"/>
        <v>733</v>
      </c>
      <c r="G839" s="1">
        <v>44859</v>
      </c>
      <c r="H839" s="272">
        <v>9</v>
      </c>
      <c r="I839" s="227">
        <f t="shared" ref="I839" si="517">+I837+H839</f>
        <v>1391</v>
      </c>
      <c r="J839" s="119"/>
      <c r="K839" s="232">
        <f t="shared" ref="K839" si="518">+K837+J839</f>
        <v>977</v>
      </c>
      <c r="L839" s="232">
        <f t="shared" ref="L839" si="519">+L837+J839</f>
        <v>78</v>
      </c>
      <c r="M839" s="4"/>
      <c r="N839" s="232">
        <f t="shared" ref="N839" si="520">+N837+M839</f>
        <v>3</v>
      </c>
      <c r="O839" s="273">
        <v>129</v>
      </c>
      <c r="P839" s="119"/>
      <c r="Q839" s="5"/>
      <c r="R839" s="248">
        <f t="shared" ref="R839" si="521">+R837+Q839</f>
        <v>352</v>
      </c>
      <c r="S839" s="218">
        <f t="shared" ref="S839" si="522">+S837+Q839</f>
        <v>591</v>
      </c>
      <c r="T839" s="233">
        <f t="shared" ref="T839" si="523">+T837+O839-P839-Q839</f>
        <v>4522</v>
      </c>
      <c r="U839" s="250">
        <f t="shared" ref="U839" si="524">+G839</f>
        <v>44859</v>
      </c>
      <c r="V839" s="4">
        <f t="shared" ref="V839" si="525">+H839</f>
        <v>9</v>
      </c>
      <c r="W839" s="26">
        <f t="shared" ref="W839" si="526">+I839</f>
        <v>1391</v>
      </c>
      <c r="X839" s="233">
        <f t="shared" ref="X839" si="527">+X837+V839-J839</f>
        <v>410</v>
      </c>
      <c r="Y839" s="4">
        <f t="shared" ref="Y839" si="528">+O839</f>
        <v>129</v>
      </c>
      <c r="Z839" s="230">
        <f t="shared" ref="Z839" si="529">+Z837+Y839-P839-Q839</f>
        <v>4522</v>
      </c>
    </row>
    <row r="840" spans="1:26" ht="24" customHeight="1" x14ac:dyDescent="0.55000000000000004">
      <c r="B840" s="228"/>
      <c r="C840" s="44"/>
      <c r="G840" s="1"/>
      <c r="H840" s="119"/>
      <c r="I840" s="227"/>
      <c r="J840" s="119"/>
      <c r="K840" s="232"/>
      <c r="L840" s="271"/>
      <c r="M840" s="4"/>
      <c r="N840" s="232"/>
      <c r="O840" s="119"/>
      <c r="P840" s="119"/>
      <c r="Q840" s="5"/>
      <c r="R840" s="248"/>
      <c r="S840" s="218"/>
      <c r="T840" s="233"/>
      <c r="U840" s="250"/>
      <c r="V840" s="4"/>
      <c r="W840" s="26"/>
      <c r="X840" s="233"/>
      <c r="Y840" s="4"/>
      <c r="Z840" s="230"/>
    </row>
    <row r="841" spans="1:26" ht="24" customHeight="1" x14ac:dyDescent="0.55000000000000004">
      <c r="B841" s="228"/>
      <c r="C841" s="44"/>
      <c r="G841" s="1"/>
      <c r="H841" s="119"/>
      <c r="I841" s="227"/>
      <c r="J841" s="119"/>
      <c r="K841" s="232"/>
      <c r="L841" s="271"/>
      <c r="M841" s="4"/>
      <c r="N841" s="232"/>
      <c r="O841" s="119"/>
      <c r="P841" s="119"/>
      <c r="Q841" s="5"/>
      <c r="R841" s="248"/>
      <c r="S841" s="218"/>
      <c r="T841" s="233"/>
      <c r="U841" s="250"/>
      <c r="V841" s="4"/>
      <c r="W841" s="26"/>
      <c r="X841" s="233"/>
      <c r="Y841" s="4"/>
      <c r="Z841" s="230"/>
    </row>
    <row r="842" spans="1:26" x14ac:dyDescent="0.55000000000000004">
      <c r="B842" s="228"/>
      <c r="C842" s="44"/>
      <c r="G842" s="1"/>
      <c r="H842" s="44"/>
      <c r="J842" s="44"/>
      <c r="K842" s="256"/>
      <c r="L842" s="256"/>
      <c r="N842" s="256"/>
      <c r="O842" s="44"/>
      <c r="Q842" s="34"/>
      <c r="R842" s="257"/>
      <c r="S842" s="34"/>
      <c r="T842" s="44"/>
      <c r="U842" s="1"/>
    </row>
    <row r="843"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2022-10-26T23:36:55Z</dcterms:modified>
</cp:coreProperties>
</file>