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8_{5C50D2E3-F917-4FA1-B8C5-DB3A8439B8BD}"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27" i="5" l="1"/>
  <c r="CU1027" i="5"/>
  <c r="CT1027" i="5"/>
  <c r="CS1027" i="5"/>
  <c r="CR1027" i="5"/>
  <c r="CQ1027" i="5"/>
  <c r="CP1027" i="5"/>
  <c r="CO1027" i="5"/>
  <c r="CN1027" i="5"/>
  <c r="CM1027" i="5"/>
  <c r="CL1027" i="5"/>
  <c r="CK1027" i="5"/>
  <c r="CJ1027" i="5"/>
  <c r="CI1027" i="5"/>
  <c r="CH1027" i="5"/>
  <c r="CG1027" i="5"/>
  <c r="CF1027" i="5"/>
  <c r="CE1027" i="5"/>
  <c r="CD1027" i="5"/>
  <c r="CC1027" i="5"/>
  <c r="CB1027" i="5"/>
  <c r="CA1027" i="5"/>
  <c r="BZ1027" i="5"/>
  <c r="BY1027" i="5"/>
  <c r="BX1027" i="5"/>
  <c r="BV1027" i="5"/>
  <c r="BW1027" i="5" s="1"/>
  <c r="BT1027" i="5"/>
  <c r="BS1027" i="5"/>
  <c r="BR1027" i="5"/>
  <c r="BQ1027" i="5"/>
  <c r="BP1027" i="5"/>
  <c r="BM1027" i="5"/>
  <c r="BO1027" i="5" s="1"/>
  <c r="BL1027" i="5"/>
  <c r="BI1027" i="5"/>
  <c r="BH1027" i="5"/>
  <c r="BG1027" i="5"/>
  <c r="BF1027" i="5"/>
  <c r="BE1027" i="5"/>
  <c r="BJ1027" i="5" s="1"/>
  <c r="BN1027" i="5" s="1"/>
  <c r="BD1027" i="5"/>
  <c r="BC1027" i="5"/>
  <c r="BA1027" i="5"/>
  <c r="AZ1027" i="5"/>
  <c r="AX1027" i="5"/>
  <c r="AW1027" i="5"/>
  <c r="AF1028" i="2"/>
  <c r="AE1028" i="2"/>
  <c r="AB1028" i="2"/>
  <c r="AA1028" i="2"/>
  <c r="Z1028" i="2"/>
  <c r="Y1028" i="2"/>
  <c r="X1028" i="2"/>
  <c r="W1028" i="2"/>
  <c r="P1028" i="2"/>
  <c r="O1028" i="2"/>
  <c r="M1028" i="2"/>
  <c r="K1028" i="2"/>
  <c r="H1028" i="2"/>
  <c r="AU1027" i="5"/>
  <c r="AS1027" i="5"/>
  <c r="AQ1027" i="5"/>
  <c r="AO1027" i="5"/>
  <c r="AM1027" i="5"/>
  <c r="AK1027" i="5"/>
  <c r="AI1027" i="5"/>
  <c r="AG1027" i="5"/>
  <c r="AD1027" i="5"/>
  <c r="AE1027" i="5" s="1"/>
  <c r="AC1027" i="5"/>
  <c r="AB1027" i="5"/>
  <c r="AA1027" i="5"/>
  <c r="Z1027" i="5"/>
  <c r="C1027" i="5"/>
  <c r="D1027" i="5" s="1"/>
  <c r="AK790" i="7"/>
  <c r="AJ790" i="7"/>
  <c r="AH790" i="7"/>
  <c r="J790" i="7"/>
  <c r="B790" i="7" s="1"/>
  <c r="AL790" i="7" s="1"/>
  <c r="AI790" i="7" s="1"/>
  <c r="Y831" i="6"/>
  <c r="Z831" i="6" s="1"/>
  <c r="V831" i="6"/>
  <c r="X831" i="6" s="1"/>
  <c r="U831" i="6"/>
  <c r="T831" i="6"/>
  <c r="S831" i="6"/>
  <c r="R831" i="6"/>
  <c r="N831" i="6"/>
  <c r="L831" i="6"/>
  <c r="K831" i="6"/>
  <c r="I831" i="6"/>
  <c r="W831" i="6" s="1"/>
  <c r="F831" i="6"/>
  <c r="A831" i="6"/>
  <c r="AF1027" i="2"/>
  <c r="AF1026" i="2"/>
  <c r="AF1025" i="2"/>
  <c r="AE1027" i="2"/>
  <c r="AA1027" i="2"/>
  <c r="Z1027" i="2"/>
  <c r="X1027" i="2"/>
  <c r="W1027" i="2"/>
  <c r="P1027" i="2"/>
  <c r="CR1026" i="5"/>
  <c r="CQ1026" i="5"/>
  <c r="CO1026" i="5"/>
  <c r="CL1026" i="5"/>
  <c r="CK1026" i="5"/>
  <c r="CJ1026" i="5"/>
  <c r="CI1026" i="5"/>
  <c r="CG1026" i="5"/>
  <c r="CF1026" i="5"/>
  <c r="CE1026" i="5"/>
  <c r="CD1026" i="5"/>
  <c r="CC1026" i="5"/>
  <c r="CB1026" i="5"/>
  <c r="CA1026" i="5"/>
  <c r="BZ1026" i="5"/>
  <c r="BY1026" i="5"/>
  <c r="BX1026" i="5"/>
  <c r="BT1026" i="5"/>
  <c r="BS1026" i="5"/>
  <c r="BR1026" i="5"/>
  <c r="BQ1026" i="5"/>
  <c r="BM1026" i="5"/>
  <c r="BL1026" i="5"/>
  <c r="BH1026" i="5"/>
  <c r="BF1026" i="5"/>
  <c r="BE1026" i="5"/>
  <c r="BJ1026" i="5" s="1"/>
  <c r="BN1026" i="5" s="1"/>
  <c r="AX1026" i="5"/>
  <c r="AU1026" i="5"/>
  <c r="CT1026" i="5" s="1"/>
  <c r="AS1026" i="5"/>
  <c r="CU1026" i="5" s="1"/>
  <c r="AQ1026" i="5"/>
  <c r="CS1026" i="5" s="1"/>
  <c r="AO1026" i="5"/>
  <c r="AM1026" i="5"/>
  <c r="AK1026" i="5"/>
  <c r="AI1026" i="5"/>
  <c r="CM1026" i="5" s="1"/>
  <c r="AG1026" i="5"/>
  <c r="AD1026" i="5"/>
  <c r="AC1026" i="5"/>
  <c r="AB1026" i="5"/>
  <c r="AA1026" i="5"/>
  <c r="Z1026" i="5"/>
  <c r="CN1026" i="5" s="1"/>
  <c r="AK789" i="7"/>
  <c r="AJ789" i="7"/>
  <c r="AH789" i="7"/>
  <c r="J789" i="7"/>
  <c r="B789" i="7" s="1"/>
  <c r="AL789" i="7" s="1"/>
  <c r="AI789" i="7" s="1"/>
  <c r="Y830" i="6"/>
  <c r="V830" i="6"/>
  <c r="U830" i="6"/>
  <c r="AE1026" i="2"/>
  <c r="AA1026" i="2"/>
  <c r="Z1026" i="2"/>
  <c r="X1026" i="2"/>
  <c r="W1026" i="2"/>
  <c r="P1026" i="2"/>
  <c r="CS1025" i="5"/>
  <c r="CR1025" i="5"/>
  <c r="CQ1025" i="5"/>
  <c r="CL1025" i="5"/>
  <c r="CI1025" i="5"/>
  <c r="CF1025" i="5"/>
  <c r="CE1025" i="5"/>
  <c r="CD1025" i="5"/>
  <c r="CC1025" i="5"/>
  <c r="CB1025" i="5"/>
  <c r="CA1025" i="5"/>
  <c r="BZ1025" i="5"/>
  <c r="BY1025" i="5"/>
  <c r="BX1025" i="5"/>
  <c r="BT1025" i="5"/>
  <c r="BS1025" i="5"/>
  <c r="BR1025" i="5"/>
  <c r="BQ1025" i="5"/>
  <c r="BM1025" i="5"/>
  <c r="BK1025" i="5" s="1"/>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88" i="7" s="1"/>
  <c r="BK1027" i="5" l="1"/>
  <c r="I1028" i="2"/>
  <c r="CH1026" i="5"/>
  <c r="CP1026" i="5"/>
  <c r="BV1026" i="5"/>
  <c r="BK1026" i="5"/>
  <c r="CN1025" i="5"/>
  <c r="BV1025" i="5"/>
  <c r="CO1025" i="5"/>
  <c r="CT1025" i="5"/>
  <c r="BE1025" i="5"/>
  <c r="BJ1025" i="5" s="1"/>
  <c r="BN1025" i="5" s="1"/>
  <c r="CJ1025" i="5"/>
  <c r="Y829" i="6"/>
  <c r="V829" i="6"/>
  <c r="U829" i="6"/>
  <c r="CR1024" i="5"/>
  <c r="CL1024" i="5"/>
  <c r="CI1024" i="5"/>
  <c r="CG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BK1016" i="5" l="1"/>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2" i="5" l="1"/>
  <c r="AP1042" i="5"/>
  <c r="CS981" i="5"/>
  <c r="AT1042" i="5"/>
  <c r="CO981" i="5"/>
  <c r="AH1042" i="5"/>
  <c r="CT981" i="5"/>
  <c r="AV1042" i="5"/>
  <c r="CM981" i="5"/>
  <c r="AJ104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1" i="5" l="1"/>
  <c r="AP1041" i="5"/>
  <c r="AH1041" i="5"/>
  <c r="CG950" i="5"/>
  <c r="AT1041" i="5"/>
  <c r="CH950" i="5"/>
  <c r="AV1041" i="5"/>
  <c r="CM950" i="5"/>
  <c r="AJ104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0" i="5" l="1"/>
  <c r="AT1040" i="5"/>
  <c r="AV1040" i="5"/>
  <c r="AP1040" i="5"/>
  <c r="AJ1040" i="5"/>
  <c r="AN104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9" i="5"/>
  <c r="BE919" i="5"/>
  <c r="BJ919" i="5" s="1"/>
  <c r="BN919" i="5" s="1"/>
  <c r="BE921" i="5"/>
  <c r="BJ921" i="5" s="1"/>
  <c r="BN921" i="5" s="1"/>
  <c r="BK920" i="5"/>
  <c r="CG920" i="5"/>
  <c r="AP103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9" i="5" l="1"/>
  <c r="CQ889" i="5"/>
  <c r="AJ1039" i="5"/>
  <c r="AT1039" i="5"/>
  <c r="CK889" i="5"/>
  <c r="CS889" i="5"/>
  <c r="AU1033" i="5"/>
  <c r="CJ889" i="5"/>
  <c r="AH103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8" i="5" l="1"/>
  <c r="AN103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8" i="5" l="1"/>
  <c r="AT1038" i="5"/>
  <c r="AV1038" i="5"/>
  <c r="CK858" i="5"/>
  <c r="BV858" i="5"/>
  <c r="AH103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4" i="5"/>
  <c r="AE839" i="2"/>
  <c r="AA839" i="2"/>
  <c r="Z839" i="2"/>
  <c r="X839" i="2"/>
  <c r="W839" i="2"/>
  <c r="P839" i="2"/>
  <c r="O797" i="7"/>
  <c r="G79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7" i="5" l="1"/>
  <c r="AJ1037" i="5"/>
  <c r="AT1037" i="5"/>
  <c r="AV1035" i="5"/>
  <c r="AV1037" i="5"/>
  <c r="CK828" i="5"/>
  <c r="AJ103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6" i="5" l="1"/>
  <c r="AT1036" i="5"/>
  <c r="AJ1036" i="5"/>
  <c r="AP1036" i="5"/>
  <c r="AH1036" i="5"/>
  <c r="AV1036" i="5"/>
  <c r="CK797" i="5"/>
  <c r="AJ1034" i="5"/>
  <c r="AV103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3" i="5"/>
  <c r="AJ103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05" i="6"/>
  <c r="F807" i="6" s="1"/>
  <c r="F809" i="6" s="1"/>
  <c r="F811" i="6" s="1"/>
  <c r="F813" i="6" s="1"/>
  <c r="F815" i="6" s="1"/>
  <c r="F817" i="6" s="1"/>
  <c r="F819" i="6" s="1"/>
  <c r="F821" i="6" s="1"/>
  <c r="F823" i="6" s="1"/>
  <c r="F825" i="6" s="1"/>
  <c r="F827" i="6" s="1"/>
  <c r="F82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5" i="5"/>
  <c r="AS581" i="5"/>
  <c r="CU581" i="5" s="1"/>
  <c r="AG581" i="5"/>
  <c r="CK581" i="5" s="1"/>
  <c r="X79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3" i="5"/>
  <c r="CL378" i="5" l="1"/>
  <c r="CI378" i="5"/>
  <c r="CE378" i="5"/>
  <c r="CD378" i="5"/>
  <c r="CC378" i="5"/>
  <c r="CB378" i="5"/>
  <c r="CA378" i="5"/>
  <c r="BZ378" i="5"/>
  <c r="BY378" i="5"/>
  <c r="BX378" i="5"/>
  <c r="BT378" i="5"/>
  <c r="BS378" i="5"/>
  <c r="BR378" i="5"/>
  <c r="BQ378" i="5"/>
  <c r="BL378" i="5"/>
  <c r="BM378" i="5"/>
  <c r="BH378" i="5"/>
  <c r="BF378" i="5"/>
  <c r="BB103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05" i="6"/>
  <c r="L807" i="6" s="1"/>
  <c r="L809" i="6" s="1"/>
  <c r="L811" i="6" s="1"/>
  <c r="L813" i="6" s="1"/>
  <c r="L815" i="6" s="1"/>
  <c r="L817" i="6" s="1"/>
  <c r="L819" i="6" s="1"/>
  <c r="L821" i="6" s="1"/>
  <c r="L823" i="6" s="1"/>
  <c r="L825" i="6" s="1"/>
  <c r="L827" i="6" s="1"/>
  <c r="L829" i="6" s="1"/>
  <c r="R804" i="6"/>
  <c r="R806" i="6" s="1"/>
  <c r="R808" i="6" s="1"/>
  <c r="R810" i="6" s="1"/>
  <c r="R812" i="6" s="1"/>
  <c r="R814" i="6" s="1"/>
  <c r="R816" i="6" s="1"/>
  <c r="R818" i="6" s="1"/>
  <c r="R820" i="6" s="1"/>
  <c r="R822" i="6" s="1"/>
  <c r="R824" i="6" s="1"/>
  <c r="R826" i="6" s="1"/>
  <c r="R828" i="6" s="1"/>
  <c r="R830" i="6" s="1"/>
  <c r="R805" i="6"/>
  <c r="R807" i="6" s="1"/>
  <c r="R809" i="6" s="1"/>
  <c r="R811" i="6" s="1"/>
  <c r="R813" i="6" s="1"/>
  <c r="R815" i="6" s="1"/>
  <c r="R817" i="6" s="1"/>
  <c r="R819" i="6" s="1"/>
  <c r="R821" i="6" s="1"/>
  <c r="R823" i="6" s="1"/>
  <c r="R825" i="6" s="1"/>
  <c r="R827" i="6" s="1"/>
  <c r="R82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7" i="7"/>
  <c r="AD797" i="7"/>
  <c r="AB797" i="7"/>
  <c r="Y797" i="7"/>
  <c r="N797" i="7"/>
  <c r="E79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05" i="6"/>
  <c r="S807" i="6" s="1"/>
  <c r="S809" i="6" s="1"/>
  <c r="S811" i="6" s="1"/>
  <c r="S813" i="6" s="1"/>
  <c r="S815" i="6" s="1"/>
  <c r="S817" i="6" s="1"/>
  <c r="S819" i="6" s="1"/>
  <c r="S821" i="6" s="1"/>
  <c r="S823" i="6" s="1"/>
  <c r="S825" i="6" s="1"/>
  <c r="S827" i="6" s="1"/>
  <c r="S82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05" i="6"/>
  <c r="K807" i="6" s="1"/>
  <c r="K809" i="6" s="1"/>
  <c r="K811" i="6" s="1"/>
  <c r="K813" i="6" s="1"/>
  <c r="K815" i="6" s="1"/>
  <c r="K817" i="6" s="1"/>
  <c r="K819" i="6" s="1"/>
  <c r="K821" i="6" s="1"/>
  <c r="K823" i="6" s="1"/>
  <c r="K825" i="6" s="1"/>
  <c r="K827" i="6" s="1"/>
  <c r="K829" i="6" s="1"/>
  <c r="N804" i="6"/>
  <c r="N806" i="6" s="1"/>
  <c r="N808" i="6" s="1"/>
  <c r="N810" i="6" s="1"/>
  <c r="N812" i="6" s="1"/>
  <c r="N814" i="6" s="1"/>
  <c r="N816" i="6" s="1"/>
  <c r="N818" i="6" s="1"/>
  <c r="N820" i="6" s="1"/>
  <c r="N822" i="6" s="1"/>
  <c r="N824" i="6" s="1"/>
  <c r="N826" i="6" s="1"/>
  <c r="N828" i="6" s="1"/>
  <c r="N830" i="6" s="1"/>
  <c r="N805" i="6"/>
  <c r="N807" i="6" s="1"/>
  <c r="N809" i="6" s="1"/>
  <c r="N811" i="6" s="1"/>
  <c r="N813" i="6" s="1"/>
  <c r="N815" i="6" s="1"/>
  <c r="N817" i="6" s="1"/>
  <c r="N819" i="6" s="1"/>
  <c r="N821" i="6" s="1"/>
  <c r="N823" i="6" s="1"/>
  <c r="N825" i="6" s="1"/>
  <c r="N827" i="6" s="1"/>
  <c r="N829" i="6" s="1"/>
  <c r="T804" i="6"/>
  <c r="T806" i="6" s="1"/>
  <c r="T808" i="6" s="1"/>
  <c r="T810" i="6" s="1"/>
  <c r="T812" i="6" s="1"/>
  <c r="T814" i="6" s="1"/>
  <c r="T816" i="6" s="1"/>
  <c r="T818" i="6" s="1"/>
  <c r="T820" i="6" s="1"/>
  <c r="T822" i="6" s="1"/>
  <c r="T824" i="6" s="1"/>
  <c r="T826" i="6" s="1"/>
  <c r="T828" i="6" s="1"/>
  <c r="T830" i="6" s="1"/>
  <c r="T805" i="6"/>
  <c r="T807" i="6" s="1"/>
  <c r="T809" i="6" s="1"/>
  <c r="T811" i="6" s="1"/>
  <c r="T813" i="6" s="1"/>
  <c r="T815" i="6" s="1"/>
  <c r="T817" i="6" s="1"/>
  <c r="T819" i="6" s="1"/>
  <c r="T821" i="6" s="1"/>
  <c r="T823" i="6" s="1"/>
  <c r="T825" i="6" s="1"/>
  <c r="T827" i="6" s="1"/>
  <c r="T82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05" i="6"/>
  <c r="X807" i="6" s="1"/>
  <c r="X809" i="6" s="1"/>
  <c r="X811" i="6" s="1"/>
  <c r="X813" i="6" s="1"/>
  <c r="X815" i="6" s="1"/>
  <c r="X817" i="6" s="1"/>
  <c r="X819" i="6" s="1"/>
  <c r="X821" i="6" s="1"/>
  <c r="X823" i="6" s="1"/>
  <c r="X825" i="6" s="1"/>
  <c r="X827" i="6" s="1"/>
  <c r="X82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05" i="6"/>
  <c r="Z807" i="6" s="1"/>
  <c r="Z809" i="6" s="1"/>
  <c r="Z811" i="6" s="1"/>
  <c r="Z813" i="6" s="1"/>
  <c r="Z815" i="6" s="1"/>
  <c r="Z817" i="6" s="1"/>
  <c r="Z819" i="6" s="1"/>
  <c r="Z821" i="6" s="1"/>
  <c r="Z823" i="6" s="1"/>
  <c r="Z825" i="6" s="1"/>
  <c r="Z827" i="6" s="1"/>
  <c r="Z82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6" i="5" l="1"/>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7" i="7"/>
  <c r="T797" i="7"/>
  <c r="R797" i="7"/>
  <c r="Z797" i="7"/>
  <c r="AC79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7" i="7"/>
  <c r="AK371" i="7"/>
  <c r="S797" i="7"/>
  <c r="B371" i="7"/>
  <c r="AL371" i="7" s="1"/>
  <c r="U79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7" i="7"/>
  <c r="K797" i="7"/>
  <c r="AK392" i="7"/>
  <c r="I79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7" i="2" l="1"/>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7" i="7"/>
  <c r="AK536" i="7"/>
  <c r="H797" i="7"/>
  <c r="AJ536" i="7"/>
  <c r="B536" i="7"/>
  <c r="AL536" i="7" s="1"/>
  <c r="L797"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I1016" i="2"/>
  <c r="AB1015" i="2"/>
  <c r="I1015" i="2"/>
  <c r="AB1014" i="2"/>
  <c r="I1014" i="2"/>
  <c r="AB1013" i="2"/>
  <c r="I1013" i="2"/>
  <c r="AB1012" i="2"/>
  <c r="I1012" i="2"/>
  <c r="AB1011" i="2"/>
  <c r="I1011" i="2"/>
  <c r="W580" i="6"/>
  <c r="I581" i="6"/>
  <c r="AB1027" i="2" l="1"/>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7" i="7"/>
  <c r="B573" i="7"/>
  <c r="AL573" i="7" s="1"/>
  <c r="AK573" i="7"/>
  <c r="B79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9" i="6" s="1"/>
  <c r="W824" i="6"/>
  <c r="I826" i="6"/>
  <c r="W826" i="6" l="1"/>
  <c r="I828" i="6"/>
  <c r="W828" i="6" l="1"/>
  <c r="I830" i="6"/>
  <c r="W830" i="6" s="1"/>
</calcChain>
</file>

<file path=xl/sharedStrings.xml><?xml version="1.0" encoding="utf-8"?>
<sst xmlns="http://schemas.openxmlformats.org/spreadsheetml/2006/main" count="1381" uniqueCount="980">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</sst>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国家衛健委発表に基づく感染状況!$AE$374:$AE$1031</c:f>
              <c:numCache>
                <c:formatCode>m"月"d"日"</c:formatCode>
                <c:ptCount val="65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numCache>
            </c:numRef>
          </c:cat>
          <c:val>
            <c:numRef>
              <c:f>国家衛健委発表に基づく感染状況!$AF$374:$AF$1031</c:f>
              <c:numCache>
                <c:formatCode>#,##0_);[Red]\(#,##0\)</c:formatCode>
                <c:ptCount val="65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香港マカオ台湾の患者・海外輸入症例・無症状病原体保有者!$CN$189:$CN$1031</c:f>
              <c:numCache>
                <c:formatCode>m"月"d"日"</c:formatCode>
                <c:ptCount val="8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numCache>
            </c:numRef>
          </c:cat>
          <c:val>
            <c:numRef>
              <c:f>香港マカオ台湾の患者・海外輸入症例・無症状病原体保有者!$CO$189:$CO$1031</c:f>
              <c:numCache>
                <c:formatCode>General</c:formatCode>
                <c:ptCount val="8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省市別輸入症例数変化!$D$2:$D$794</c:f>
              <c:numCache>
                <c:formatCode>General</c:formatCode>
                <c:ptCount val="79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省市別輸入症例数変化!$E$2:$E$794</c:f>
              <c:numCache>
                <c:formatCode>General</c:formatCode>
                <c:ptCount val="79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省市別輸入症例数変化!$F$2:$F$794</c:f>
              <c:numCache>
                <c:formatCode>General</c:formatCode>
                <c:ptCount val="79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省市別輸入症例数変化!$G$2:$G$794</c:f>
              <c:numCache>
                <c:formatCode>General</c:formatCode>
                <c:ptCount val="79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省市別輸入症例数変化!$H$2:$H$794</c:f>
              <c:numCache>
                <c:formatCode>General</c:formatCode>
                <c:ptCount val="79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省市別輸入症例数変化!$I$2:$I$794</c:f>
              <c:numCache>
                <c:formatCode>General</c:formatCode>
                <c:ptCount val="79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省市別輸入症例数変化!$C$2:$C$794</c:f>
              <c:numCache>
                <c:formatCode>m"月"d"日"</c:formatCode>
                <c:ptCount val="7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省市別輸入症例数変化!$J$2:$J$794</c:f>
              <c:numCache>
                <c:formatCode>0_);[Red]\(0\)</c:formatCode>
                <c:ptCount val="79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香港マカオ台湾の患者・海外輸入症例・無症状病原体保有者!$AX$169:$AX$1031</c:f>
              <c:numCache>
                <c:formatCode>m"月"d"日"</c:formatCode>
                <c:ptCount val="8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numCache>
            </c:numRef>
          </c:cat>
          <c:val>
            <c:numRef>
              <c:f>香港マカオ台湾の患者・海外輸入症例・無症状病原体保有者!$AY$169:$AY$1031</c:f>
              <c:numCache>
                <c:formatCode>General</c:formatCode>
                <c:ptCount val="86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香港マカオ台湾の患者・海外輸入症例・無症状病原体保有者!$AX$169:$AX$1031</c:f>
              <c:numCache>
                <c:formatCode>m"月"d"日"</c:formatCode>
                <c:ptCount val="8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numCache>
            </c:numRef>
          </c:cat>
          <c:val>
            <c:numRef>
              <c:f>香港マカオ台湾の患者・海外輸入症例・無症状病原体保有者!$BB$169:$BB$1031</c:f>
              <c:numCache>
                <c:formatCode>General</c:formatCode>
                <c:ptCount val="86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香港マカオ台湾の患者・海外輸入症例・無症状病原体保有者!$AX$169:$AX$1031</c:f>
              <c:numCache>
                <c:formatCode>m"月"d"日"</c:formatCode>
                <c:ptCount val="8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numCache>
            </c:numRef>
          </c:cat>
          <c:val>
            <c:numRef>
              <c:f>香港マカオ台湾の患者・海外輸入症例・無症状病原体保有者!$AZ$169:$AZ$1031</c:f>
              <c:numCache>
                <c:formatCode>General</c:formatCode>
                <c:ptCount val="86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香港マカオ台湾の患者・海外輸入症例・無症状病原体保有者!$AX$169:$AX$1031</c:f>
              <c:numCache>
                <c:formatCode>m"月"d"日"</c:formatCode>
                <c:ptCount val="8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numCache>
            </c:numRef>
          </c:cat>
          <c:val>
            <c:numRef>
              <c:f>香港マカオ台湾の患者・海外輸入症例・無症状病原体保有者!$BC$169:$BC$1031</c:f>
              <c:numCache>
                <c:formatCode>General</c:formatCode>
                <c:ptCount val="86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香港マカオ台湾の患者・海外輸入症例・無症状病原体保有者!$CR$485:$CR$1031</c:f>
              <c:numCache>
                <c:formatCode>m"月"d"日"</c:formatCode>
                <c:ptCount val="5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numCache>
            </c:numRef>
          </c:cat>
          <c:val>
            <c:numRef>
              <c:f>香港マカオ台湾の患者・海外輸入症例・無症状病原体保有者!$CS$485:$CS$1031</c:f>
              <c:numCache>
                <c:formatCode>General</c:formatCode>
                <c:ptCount val="54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香港マカオ台湾の患者・海外輸入症例・無症状病原体保有者!$CR$485:$CR$1031</c:f>
              <c:numCache>
                <c:formatCode>m"月"d"日"</c:formatCode>
                <c:ptCount val="5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numCache>
            </c:numRef>
          </c:cat>
          <c:val>
            <c:numRef>
              <c:f>香港マカオ台湾の患者・海外輸入症例・無症状病原体保有者!$CT$485:$CT$1031</c:f>
              <c:numCache>
                <c:formatCode>General</c:formatCode>
                <c:ptCount val="54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香港マカオ台湾の患者・海外輸入症例・無症状病原体保有者!$BJ$97:$BJ$1030</c:f>
              <c:numCache>
                <c:formatCode>m"月"d"日"</c:formatCode>
                <c:ptCount val="9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numCache>
            </c:numRef>
          </c:cat>
          <c:val>
            <c:numRef>
              <c:f>香港マカオ台湾の患者・海外輸入症例・無症状病原体保有者!$BK$97:$BK$1030</c:f>
              <c:numCache>
                <c:formatCode>General</c:formatCode>
                <c:ptCount val="93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香港マカオ台湾の患者・海外輸入症例・無症状病原体保有者!$BJ$97:$BJ$1030</c:f>
              <c:numCache>
                <c:formatCode>m"月"d"日"</c:formatCode>
                <c:ptCount val="9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numCache>
            </c:numRef>
          </c:cat>
          <c:val>
            <c:numRef>
              <c:f>香港マカオ台湾の患者・海外輸入症例・無症状病原体保有者!$BL$97:$BL$1030</c:f>
              <c:numCache>
                <c:formatCode>General</c:formatCode>
                <c:ptCount val="93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香港マカオ台湾の患者・海外輸入症例・無症状病原体保有者!$CM$29:$CM$1031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香港マカオ台湾の患者・海外輸入症例・無症状病原体保有者!$CK$29:$CK$1031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香港マカオ台湾の患者・海外輸入症例・無症状病原体保有者!$CJ$29:$CJ$1031</c:f>
              <c:numCache>
                <c:formatCode>General</c:formatCode>
                <c:ptCount val="10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香港マカオ台湾の患者・海外輸入症例・無症状病原体保有者!$CK$29:$CK$1031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香港マカオ台湾の患者・海外輸入症例・無症状病原体保有者!$CI$29:$CI$1031</c15:sqref>
                        </c15:formulaRef>
                      </c:ext>
                    </c:extLst>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extLst>
                      <c:ext uri="{02D57815-91ED-43cb-92C2-25804820EDAC}">
                        <c15:formulaRef>
                          <c15:sqref>香港マカオ台湾の患者・海外輸入症例・無症状病原体保有者!$CJ$29:$CJ$1031</c15:sqref>
                        </c15:formulaRef>
                      </c:ext>
                    </c:extLst>
                    <c:numCache>
                      <c:formatCode>General</c:formatCode>
                      <c:ptCount val="10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国家衛健委発表に基づく感染状況!$AE$374:$AE$1031</c:f>
              <c:numCache>
                <c:formatCode>m"月"d"日"</c:formatCode>
                <c:ptCount val="65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numCache>
            </c:numRef>
          </c:cat>
          <c:val>
            <c:numRef>
              <c:f>国家衛健委発表に基づく感染状況!$AF$374:$AF$1031</c:f>
              <c:numCache>
                <c:formatCode>#,##0_);[Red]\(#,##0\)</c:formatCode>
                <c:ptCount val="65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省市別輸入症例数変化!$AI$2:$AI$793</c:f>
              <c:numCache>
                <c:formatCode>0_);[Red]\(0\)</c:formatCode>
                <c:ptCount val="79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省市別輸入症例数変化!$AJ$2:$AJ$793</c:f>
              <c:numCache>
                <c:formatCode>0_);[Red]\(0\)</c:formatCode>
                <c:ptCount val="79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numCache>
            </c:numRef>
          </c:cat>
          <c:val>
            <c:numRef>
              <c:f>省市別輸入症例数変化!$AK$2:$AK$793</c:f>
              <c:numCache>
                <c:formatCode>General</c:formatCode>
                <c:ptCount val="79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香港マカオ台湾の患者・海外輸入症例・無症状病原体保有者!$BR$29:$BR$1031</c:f>
              <c:numCache>
                <c:formatCode>General</c:formatCode>
                <c:ptCount val="100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香港マカオ台湾の患者・海外輸入症例・無症状病原体保有者!$BS$29:$BS$1031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香港マカオ台湾の患者・海外輸入症例・無症状病原体保有者!$BT$29:$BT$1031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香港マカオ台湾の患者・海外輸入症例・無症状病原体保有者!$CP$189:$CP$1030</c:f>
              <c:numCache>
                <c:formatCode>m"月"d"日"</c:formatCode>
                <c:ptCount val="8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numCache>
            </c:numRef>
          </c:cat>
          <c:val>
            <c:numRef>
              <c:f>香港マカオ台湾の患者・海外輸入症例・無症状病原体保有者!$CQ$189:$CQ$1030</c:f>
              <c:numCache>
                <c:formatCode>General</c:formatCode>
                <c:ptCount val="8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香港マカオ台湾の患者・海外輸入症例・無症状病原体保有者!$CN$189:$CN$1031</c:f>
              <c:numCache>
                <c:formatCode>m"月"d"日"</c:formatCode>
                <c:ptCount val="8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numCache>
            </c:numRef>
          </c:cat>
          <c:val>
            <c:numRef>
              <c:f>香港マカオ台湾の患者・海外輸入症例・無症状病原体保有者!$CO$189:$CO$1031</c:f>
              <c:numCache>
                <c:formatCode>General</c:formatCode>
                <c:ptCount val="8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香港マカオ台湾の患者・海外輸入症例・無症状病原体保有者!$BJ$97:$BJ$1030</c:f>
              <c:numCache>
                <c:formatCode>m"月"d"日"</c:formatCode>
                <c:ptCount val="9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numCache>
            </c:numRef>
          </c:cat>
          <c:val>
            <c:numRef>
              <c:f>香港マカオ台湾の患者・海外輸入症例・無症状病原体保有者!$BL$97:$BL$1030</c:f>
              <c:numCache>
                <c:formatCode>General</c:formatCode>
                <c:ptCount val="93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香港マカオ台湾の患者・海外輸入症例・無症状病原体保有者!$BJ$97:$BJ$1030</c:f>
              <c:numCache>
                <c:formatCode>m"月"d"日"</c:formatCode>
                <c:ptCount val="9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numCache>
            </c:numRef>
          </c:cat>
          <c:val>
            <c:numRef>
              <c:f>香港マカオ台湾の患者・海外輸入症例・無症状病原体保有者!$BK$97:$BK$1030</c:f>
              <c:numCache>
                <c:formatCode>General</c:formatCode>
                <c:ptCount val="93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国家衛健委発表に基づく感染状況!$W$27:$W$1031</c:f>
              <c:numCache>
                <c:formatCode>m"月"d"日"</c:formatCode>
                <c:ptCount val="10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numCache>
            </c:numRef>
          </c:cat>
          <c:val>
            <c:numRef>
              <c:f>国家衛健委発表に基づく感染状況!$X$27:$X$1031</c:f>
              <c:numCache>
                <c:formatCode>#,##0_);[Red]\(#,##0\)</c:formatCode>
                <c:ptCount val="10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国家衛健委発表に基づく感染状況!$W$27:$W$1031</c:f>
              <c:numCache>
                <c:formatCode>m"月"d"日"</c:formatCode>
                <c:ptCount val="10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numCache>
            </c:numRef>
          </c:cat>
          <c:val>
            <c:numRef>
              <c:f>国家衛健委発表に基づく感染状況!$Y$27:$Y$1031</c:f>
              <c:numCache>
                <c:formatCode>General</c:formatCode>
                <c:ptCount val="10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香港マカオ台湾の患者・海外輸入症例・無症状病原体保有者!$CP$189:$CP$1030</c:f>
              <c:numCache>
                <c:formatCode>m"月"d"日"</c:formatCode>
                <c:ptCount val="8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numCache>
            </c:numRef>
          </c:cat>
          <c:val>
            <c:numRef>
              <c:f>香港マカオ台湾の患者・海外輸入症例・無症状病原体保有者!$CQ$189:$CQ$1030</c:f>
              <c:numCache>
                <c:formatCode>General</c:formatCode>
                <c:ptCount val="8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香港マカオ台湾の患者・海外輸入症例・無症状病原体保有者!$CN$189:$CN$1031</c:f>
              <c:numCache>
                <c:formatCode>m"月"d"日"</c:formatCode>
                <c:ptCount val="8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numCache>
            </c:numRef>
          </c:cat>
          <c:val>
            <c:numRef>
              <c:f>香港マカオ台湾の患者・海外輸入症例・無症状病原体保有者!$CO$189:$CO$1031</c:f>
              <c:numCache>
                <c:formatCode>General</c:formatCode>
                <c:ptCount val="8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新疆の情況!$U$7:$U$835</c:f>
              <c:strCache>
                <c:ptCount val="82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strCache>
            </c:strRef>
          </c:cat>
          <c:val>
            <c:numRef>
              <c:f>新疆の情況!$V$7:$V$835</c:f>
              <c:numCache>
                <c:formatCode>General</c:formatCode>
                <c:ptCount val="82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新疆の情況!$U$7:$U$835</c:f>
              <c:strCache>
                <c:ptCount val="82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strCache>
            </c:strRef>
          </c:cat>
          <c:val>
            <c:numRef>
              <c:f>新疆の情況!$W$7:$W$835</c:f>
              <c:numCache>
                <c:formatCode>General</c:formatCode>
                <c:ptCount val="82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国家衛健委発表に基づく感染状況!$W$27:$W$1032</c:f>
              <c:numCache>
                <c:formatCode>m"月"d"日"</c:formatCode>
                <c:ptCount val="10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numCache>
            </c:numRef>
          </c:cat>
          <c:val>
            <c:numRef>
              <c:f>国家衛健委発表に基づく感染状況!$X$27:$X$1032</c:f>
              <c:numCache>
                <c:formatCode>#,##0_);[Red]\(#,##0\)</c:formatCode>
                <c:ptCount val="10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国家衛健委発表に基づく感染状況!$W$27:$W$1032</c:f>
              <c:numCache>
                <c:formatCode>m"月"d"日"</c:formatCode>
                <c:ptCount val="10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numCache>
            </c:numRef>
          </c:cat>
          <c:val>
            <c:numRef>
              <c:f>国家衛健委発表に基づく感染状況!$Y$27:$Y$1032</c:f>
              <c:numCache>
                <c:formatCode>General</c:formatCode>
                <c:ptCount val="10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香港マカオ台湾の患者・海外輸入症例・無症状病原体保有者!$BE$70:$BE$1031</c:f>
              <c:numCache>
                <c:formatCode>m"月"d"日"</c:formatCode>
                <c:ptCount val="9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numCache>
            </c:numRef>
          </c:cat>
          <c:val>
            <c:numRef>
              <c:f>香港マカオ台湾の患者・海外輸入症例・無症状病原体保有者!$BF$70:$BF$1031</c:f>
              <c:numCache>
                <c:formatCode>General</c:formatCode>
                <c:ptCount val="96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香港マカオ台湾の患者・海外輸入症例・無症状病原体保有者!$BE$70:$BE$1031</c:f>
              <c:numCache>
                <c:formatCode>m"月"d"日"</c:formatCode>
                <c:ptCount val="9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numCache>
            </c:numRef>
          </c:cat>
          <c:val>
            <c:numRef>
              <c:f>香港マカオ台湾の患者・海外輸入症例・無症状病原体保有者!$BG$70:$BG$1031</c:f>
              <c:numCache>
                <c:formatCode>General</c:formatCode>
                <c:ptCount val="96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香港マカオ台湾の患者・海外輸入症例・無症状病原体保有者!$BY$29:$BY$1031</c:f>
              <c:numCache>
                <c:formatCode>General</c:formatCode>
                <c:ptCount val="100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香港マカオ台湾の患者・海外輸入症例・無症状病原体保有者!$BZ$29:$BZ$1031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香港マカオ台湾の患者・海外輸入症例・無症状病原体保有者!$CA$29:$CA$1031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香港マカオ台湾の患者・海外輸入症例・無症状病原体保有者!$CC$29:$CC$1031</c:f>
              <c:numCache>
                <c:formatCode>General</c:formatCode>
                <c:ptCount val="100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香港マカオ台湾の患者・海外輸入症例・無症状病原体保有者!$CD$29:$CD$1031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香港マカオ台湾の患者・海外輸入症例・無症状病原体保有者!$CE$29:$CE$1031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100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香港マカオ台湾の患者・海外輸入症例・無症状病原体保有者!$CM$29:$CM$1031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香港マカオ台湾の患者・海外輸入症例・無症状病原体保有者!$CJ$29:$CJ$1031</c:f>
              <c:numCache>
                <c:formatCode>General</c:formatCode>
                <c:ptCount val="10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香港マカオ台湾の患者・海外輸入症例・無症状病原体保有者!$CI$29:$CI$1031</c:f>
              <c:numCache>
                <c:formatCode>m"月"d"日"</c:formatCode>
                <c:ptCount val="10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numCache>
            </c:numRef>
          </c:cat>
          <c:val>
            <c:numRef>
              <c:f>香港マカオ台湾の患者・海外輸入症例・無症状病原体保有者!$CK$29:$CK$1031</c:f>
              <c:numCache>
                <c:formatCode>General</c:formatCode>
                <c:ptCount val="1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香港マカオ台湾の患者・海外輸入症例・無症状病原体保有者!$CP$189:$CP$1030</c:f>
              <c:numCache>
                <c:formatCode>m"月"d"日"</c:formatCode>
                <c:ptCount val="8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numCache>
            </c:numRef>
          </c:cat>
          <c:val>
            <c:numRef>
              <c:f>香港マカオ台湾の患者・海外輸入症例・無症状病原体保有者!$CQ$189:$CQ$1030</c:f>
              <c:numCache>
                <c:formatCode>General</c:formatCode>
                <c:ptCount val="8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0"/>
  <sheetViews>
    <sheetView zoomScale="115" zoomScaleNormal="115" workbookViewId="0">
      <pane xSplit="2" ySplit="5" topLeftCell="C1021" activePane="bottomRight" state="frozen"/>
      <selection pane="topRight" activeCell="C1" sqref="C1"/>
      <selection pane="bottomLeft" activeCell="A8" sqref="A8"/>
      <selection pane="bottomRight" activeCell="C1028" sqref="C102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c r="C1029" s="47"/>
      <c r="D1029" s="83"/>
      <c r="E1029" s="104"/>
      <c r="F1029" s="56"/>
      <c r="G1029" s="47"/>
      <c r="H1029" s="87"/>
      <c r="I1029" s="87"/>
      <c r="J1029" s="47"/>
      <c r="K1029" s="55"/>
      <c r="L1029" s="47"/>
      <c r="M1029" s="87"/>
      <c r="N1029" s="47"/>
      <c r="O1029" s="87"/>
      <c r="P1029" s="105"/>
      <c r="Q1029" s="56"/>
      <c r="R1029" s="47"/>
      <c r="S1029" s="110"/>
      <c r="T1029" s="56"/>
      <c r="U1029" s="77"/>
      <c r="W1029" s="1"/>
      <c r="X1029" s="113"/>
      <c r="Z1029" s="114"/>
      <c r="AE1029" s="1"/>
      <c r="AF1029" s="259"/>
    </row>
    <row r="1030" spans="2:32" x14ac:dyDescent="0.55000000000000004">
      <c r="B1030" s="201"/>
      <c r="C1030" s="47"/>
      <c r="D1030" s="83"/>
      <c r="E1030" s="104"/>
      <c r="F1030" s="56"/>
      <c r="G1030" s="47"/>
      <c r="H1030" s="87"/>
      <c r="I1030" s="87"/>
      <c r="J1030" s="47"/>
      <c r="K1030" s="55"/>
      <c r="L1030" s="47"/>
      <c r="M1030" s="87"/>
      <c r="N1030" s="47"/>
      <c r="O1030" s="87"/>
      <c r="P1030" s="105"/>
      <c r="Q1030" s="56"/>
      <c r="R1030" s="47"/>
      <c r="S1030" s="110"/>
      <c r="T1030" s="56"/>
      <c r="U1030" s="77"/>
      <c r="W1030" s="1"/>
      <c r="X1030" s="113"/>
      <c r="Z1030" s="114"/>
      <c r="AE1030" s="1"/>
      <c r="AF1030" s="259"/>
    </row>
    <row r="1031" spans="2:32" ht="18.5" thickBot="1" x14ac:dyDescent="0.6">
      <c r="B1031" s="65"/>
      <c r="C1031" s="58"/>
      <c r="D1031" s="48"/>
      <c r="E1031" s="60"/>
      <c r="F1031" s="59"/>
      <c r="G1031" s="47"/>
      <c r="H1031" s="87"/>
      <c r="I1031" s="87"/>
      <c r="J1031" s="58"/>
      <c r="K1031" s="55"/>
      <c r="L1031" s="47"/>
      <c r="M1031" s="87"/>
      <c r="N1031" s="47"/>
      <c r="O1031" s="87"/>
      <c r="P1031" s="105"/>
      <c r="Q1031" s="59"/>
      <c r="R1031" s="47"/>
      <c r="S1031" s="59"/>
      <c r="T1031" s="59"/>
      <c r="U1031" s="77"/>
      <c r="W1031" s="1"/>
      <c r="X1031" s="113"/>
      <c r="Z1031" s="114"/>
      <c r="AE1031" s="1"/>
      <c r="AF1031" s="259"/>
    </row>
    <row r="1032" spans="2:32" ht="9.5" customHeight="1" thickBot="1" x14ac:dyDescent="0.6">
      <c r="B1032" s="65"/>
      <c r="C1032" s="78"/>
      <c r="D1032" s="79"/>
      <c r="E1032" s="81"/>
      <c r="F1032" s="93"/>
      <c r="G1032" s="78"/>
      <c r="H1032" s="81"/>
      <c r="I1032" s="81"/>
      <c r="J1032" s="78"/>
      <c r="K1032" s="81"/>
      <c r="L1032" s="78"/>
      <c r="M1032" s="81"/>
      <c r="N1032" s="82"/>
      <c r="O1032" s="80"/>
      <c r="P1032" s="92"/>
      <c r="Q1032" s="93"/>
      <c r="R1032" s="112"/>
      <c r="S1032" s="93"/>
      <c r="T1032" s="93"/>
      <c r="U1032" s="66"/>
      <c r="AF1032" s="259"/>
    </row>
    <row r="1033" spans="2:32" x14ac:dyDescent="0.55000000000000004">
      <c r="M1033" s="262">
        <f>SUM(L845:L862)</f>
        <v>503</v>
      </c>
      <c r="AF1033" s="259"/>
    </row>
    <row r="1034" spans="2:32" ht="13" customHeight="1" x14ac:dyDescent="0.55000000000000004">
      <c r="E1034" s="106"/>
      <c r="F1034" s="107"/>
      <c r="G1034" s="106" t="s">
        <v>80</v>
      </c>
      <c r="H1034" s="107"/>
      <c r="I1034" s="107"/>
      <c r="J1034" s="107"/>
      <c r="U1034" s="71"/>
      <c r="AF1034" s="259"/>
    </row>
    <row r="1035" spans="2:32" ht="13" customHeight="1" x14ac:dyDescent="0.55000000000000004">
      <c r="E1035" s="106" t="s">
        <v>98</v>
      </c>
      <c r="F1035" s="107"/>
      <c r="G1035" s="274" t="s">
        <v>79</v>
      </c>
      <c r="H1035" s="275"/>
      <c r="I1035" s="106" t="s">
        <v>106</v>
      </c>
      <c r="J1035" s="107"/>
      <c r="AF1035" s="259"/>
    </row>
    <row r="1036" spans="2:32" ht="13" customHeight="1" x14ac:dyDescent="0.55000000000000004">
      <c r="B1036" s="119"/>
      <c r="E1036" s="108" t="s">
        <v>108</v>
      </c>
      <c r="F1036" s="107"/>
      <c r="G1036" s="108"/>
      <c r="H1036" s="108"/>
      <c r="I1036" s="106" t="s">
        <v>107</v>
      </c>
      <c r="J1036" s="107"/>
      <c r="AF1036" s="259"/>
    </row>
    <row r="1037" spans="2:32" ht="18.5" customHeight="1" x14ac:dyDescent="0.55000000000000004">
      <c r="E1037" s="106" t="s">
        <v>96</v>
      </c>
      <c r="F1037" s="107"/>
      <c r="G1037" s="106" t="s">
        <v>97</v>
      </c>
      <c r="H1037" s="107"/>
      <c r="I1037" s="107"/>
      <c r="J1037" s="107"/>
      <c r="AF1037" s="259"/>
    </row>
    <row r="1038" spans="2:32" ht="13" customHeight="1" x14ac:dyDescent="0.55000000000000004">
      <c r="E1038" s="106" t="s">
        <v>98</v>
      </c>
      <c r="F1038" s="107"/>
      <c r="G1038" s="106" t="s">
        <v>99</v>
      </c>
      <c r="H1038" s="107"/>
      <c r="I1038" s="107"/>
      <c r="J1038" s="107"/>
      <c r="AF1038" s="259"/>
    </row>
    <row r="1039" spans="2:32" ht="13" customHeight="1" x14ac:dyDescent="0.55000000000000004">
      <c r="E1039" s="106" t="s">
        <v>98</v>
      </c>
      <c r="F1039" s="107"/>
      <c r="G1039" s="106" t="s">
        <v>100</v>
      </c>
      <c r="H1039" s="107"/>
      <c r="I1039" s="107"/>
      <c r="J1039" s="107"/>
      <c r="AF1039" s="259"/>
    </row>
    <row r="1040" spans="2:32" ht="13" customHeight="1" x14ac:dyDescent="0.55000000000000004">
      <c r="E1040" s="106" t="s">
        <v>101</v>
      </c>
      <c r="F1040" s="107"/>
      <c r="G1040" s="106" t="s">
        <v>102</v>
      </c>
      <c r="H1040" s="107"/>
      <c r="I1040" s="107"/>
      <c r="J1040" s="107"/>
      <c r="AF1040" s="259"/>
    </row>
    <row r="1041" spans="5:32" ht="13" customHeight="1" x14ac:dyDescent="0.55000000000000004">
      <c r="E1041" s="106" t="s">
        <v>103</v>
      </c>
      <c r="F1041" s="107"/>
      <c r="G1041" s="106" t="s">
        <v>104</v>
      </c>
      <c r="H1041" s="107"/>
      <c r="I1041" s="107"/>
      <c r="J1041" s="107"/>
      <c r="AF1041" s="259"/>
    </row>
    <row r="1042" spans="5:32" x14ac:dyDescent="0.55000000000000004">
      <c r="AF1042" s="259"/>
    </row>
    <row r="1043" spans="5:32" x14ac:dyDescent="0.55000000000000004">
      <c r="AF1043" s="259"/>
    </row>
    <row r="1044" spans="5:32" x14ac:dyDescent="0.55000000000000004">
      <c r="AF1044" s="259"/>
    </row>
    <row r="1045" spans="5:32" x14ac:dyDescent="0.55000000000000004">
      <c r="AF1045" s="259"/>
    </row>
    <row r="1046" spans="5:32" x14ac:dyDescent="0.55000000000000004">
      <c r="AF1046" s="259"/>
    </row>
    <row r="1047" spans="5:32" x14ac:dyDescent="0.55000000000000004">
      <c r="AF1047" s="259"/>
    </row>
    <row r="1048" spans="5:32" x14ac:dyDescent="0.55000000000000004">
      <c r="AF1048" s="259"/>
    </row>
    <row r="1049" spans="5:32" x14ac:dyDescent="0.55000000000000004">
      <c r="AF1049" s="259"/>
    </row>
    <row r="1050" spans="5:32" x14ac:dyDescent="0.55000000000000004">
      <c r="AF1050" s="259"/>
    </row>
  </sheetData>
  <mergeCells count="12">
    <mergeCell ref="G1035:H103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2"/>
  <sheetViews>
    <sheetView topLeftCell="A6" zoomScaleNormal="100" workbookViewId="0">
      <pane xSplit="1" ySplit="2" topLeftCell="B1021" activePane="bottomRight" state="frozen"/>
      <selection activeCell="A6" sqref="A6"/>
      <selection pane="topRight" activeCell="B6" sqref="B6"/>
      <selection pane="bottomLeft" activeCell="A8" sqref="A8"/>
      <selection pane="bottomRight" activeCell="A1028" sqref="A1028"/>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7" si="1649">+AW961+1</f>
        <v>801</v>
      </c>
      <c r="AX962" s="216">
        <f t="shared" si="1587"/>
        <v>44786</v>
      </c>
      <c r="AY962" s="5">
        <v>0</v>
      </c>
      <c r="AZ962" s="217">
        <f t="shared" si="1588"/>
        <v>2538</v>
      </c>
      <c r="BA962" s="217">
        <f t="shared" ref="BA962:BA1027" si="1650">+BA958+1</f>
        <v>448</v>
      </c>
      <c r="BB962" s="119">
        <v>0</v>
      </c>
      <c r="BC962" s="26">
        <f t="shared" si="1589"/>
        <v>1648</v>
      </c>
      <c r="BD962" s="217">
        <f t="shared" ref="BD962:BD1027"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27"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BF1027"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BK1027" si="2088">+BM1026-BL1026</f>
        <v>534</v>
      </c>
      <c r="BL1026">
        <f t="shared" ref="BL1026:BL1027" si="2089">+M1026</f>
        <v>142</v>
      </c>
      <c r="BM1026">
        <f t="shared" ref="BM1026:BM1027"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BR1027" si="2095">+AF1026</f>
        <v>424546</v>
      </c>
      <c r="BS1026">
        <f t="shared" ref="BS1026:BS1027" si="2096">+AH1026</f>
        <v>88253</v>
      </c>
      <c r="BT1026">
        <f t="shared" ref="BT1026:BT1027"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CC1027" si="2105">+AR1026</f>
        <v>7183912</v>
      </c>
      <c r="CD1026">
        <f t="shared" ref="CD1026" si="2106">+AT1026</f>
        <v>13742</v>
      </c>
      <c r="CE1026">
        <f t="shared" ref="CE1026:CE1027"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c r="B1028" s="219"/>
      <c r="C1028" s="142"/>
      <c r="D1028" s="261"/>
      <c r="E1028" s="135"/>
      <c r="F1028" s="135"/>
      <c r="G1028" s="135"/>
      <c r="H1028" s="123"/>
      <c r="I1028" s="135"/>
      <c r="J1028" s="123"/>
      <c r="K1028" s="41"/>
      <c r="L1028" s="134"/>
      <c r="M1028" s="219"/>
      <c r="N1028" s="123"/>
      <c r="O1028" s="123"/>
      <c r="P1028" s="135"/>
      <c r="Q1028" s="135"/>
      <c r="R1028" s="123"/>
      <c r="S1028" s="123"/>
      <c r="T1028" s="135"/>
      <c r="U1028" s="135"/>
      <c r="V1028" s="123"/>
      <c r="W1028" s="41"/>
      <c r="X1028" s="136"/>
      <c r="Y1028" s="4"/>
      <c r="Z1028" s="74"/>
      <c r="AA1028" s="210"/>
      <c r="AB1028" s="210"/>
      <c r="AC1028" s="211"/>
      <c r="AD1028" s="170"/>
      <c r="AE1028" s="222"/>
      <c r="AF1028" s="143"/>
      <c r="AG1028" s="171"/>
      <c r="AH1028" s="143"/>
      <c r="AI1028" s="171"/>
      <c r="AJ1028" s="172"/>
      <c r="AK1028" s="173"/>
      <c r="AL1028" s="143"/>
      <c r="AM1028" s="222"/>
      <c r="AN1028" s="143"/>
      <c r="AO1028" s="171"/>
      <c r="AP1028" s="174"/>
      <c r="AQ1028" s="173"/>
      <c r="AR1028" s="143"/>
      <c r="AS1028" s="171"/>
      <c r="AT1028" s="143"/>
      <c r="AU1028" s="171"/>
      <c r="AV1028" s="175"/>
      <c r="AW1028" s="217"/>
      <c r="AX1028" s="216"/>
      <c r="AY1028" s="5"/>
      <c r="AZ1028" s="217"/>
      <c r="BA1028" s="217"/>
      <c r="BB1028" s="119"/>
      <c r="BC1028" s="26"/>
      <c r="BD1028" s="217"/>
      <c r="BE1028" s="209"/>
      <c r="BF1028" s="120"/>
      <c r="BG1028" s="120"/>
      <c r="BH1028" s="209"/>
      <c r="BI1028" s="120"/>
      <c r="BJ1028" s="1"/>
      <c r="BN1028" s="1"/>
      <c r="BQ1028" s="167"/>
      <c r="BX1028" s="167"/>
      <c r="CB1028" s="167"/>
      <c r="CF1028" s="216"/>
      <c r="CI1028" s="167"/>
      <c r="CL1028" s="167"/>
      <c r="CN1028" s="1"/>
      <c r="CO1028" s="253"/>
      <c r="CP1028" s="1"/>
      <c r="CQ1028" s="254"/>
      <c r="CR1028" s="167"/>
    </row>
    <row r="1029" spans="1:99" ht="18" customHeight="1" x14ac:dyDescent="0.55000000000000004">
      <c r="A1029" s="167"/>
      <c r="B1029" s="219"/>
      <c r="C1029" s="142"/>
      <c r="D1029" s="261"/>
      <c r="E1029" s="135"/>
      <c r="F1029" s="135"/>
      <c r="G1029" s="135"/>
      <c r="H1029" s="123"/>
      <c r="I1029" s="135"/>
      <c r="J1029" s="123"/>
      <c r="K1029" s="41"/>
      <c r="L1029" s="134"/>
      <c r="M1029" s="219"/>
      <c r="N1029" s="123"/>
      <c r="O1029" s="123"/>
      <c r="P1029" s="135"/>
      <c r="Q1029" s="135"/>
      <c r="R1029" s="123"/>
      <c r="S1029" s="123"/>
      <c r="T1029" s="135"/>
      <c r="U1029" s="135"/>
      <c r="V1029" s="123"/>
      <c r="W1029" s="41"/>
      <c r="X1029" s="136"/>
      <c r="Y1029" s="4"/>
      <c r="Z1029" s="74"/>
      <c r="AA1029" s="210"/>
      <c r="AB1029" s="210"/>
      <c r="AC1029" s="211"/>
      <c r="AD1029" s="170"/>
      <c r="AE1029" s="222"/>
      <c r="AF1029" s="143"/>
      <c r="AG1029" s="171"/>
      <c r="AH1029" s="143"/>
      <c r="AI1029" s="171"/>
      <c r="AJ1029" s="172"/>
      <c r="AK1029" s="173"/>
      <c r="AL1029" s="143"/>
      <c r="AM1029" s="171"/>
      <c r="AN1029" s="143"/>
      <c r="AO1029" s="171"/>
      <c r="AP1029" s="174"/>
      <c r="AQ1029" s="173"/>
      <c r="AR1029" s="143"/>
      <c r="AS1029" s="171"/>
      <c r="AT1029" s="143"/>
      <c r="AU1029" s="171"/>
      <c r="AV1029" s="175"/>
      <c r="AW1029" s="217"/>
      <c r="AX1029" s="216"/>
      <c r="AY1029" s="5"/>
      <c r="AZ1029" s="217"/>
      <c r="BA1029" s="217"/>
      <c r="BB1029" s="119"/>
      <c r="BC1029" s="26"/>
      <c r="BD1029" s="217"/>
      <c r="BE1029" s="209"/>
      <c r="BF1029" s="120"/>
      <c r="BG1029" s="120"/>
      <c r="BH1029" s="209"/>
      <c r="BI1029" s="120"/>
      <c r="BJ1029" s="1"/>
      <c r="BN1029" s="1"/>
      <c r="BQ1029" s="167"/>
      <c r="BX1029" s="167"/>
      <c r="CB1029" s="167"/>
      <c r="CE1029">
        <f>+AV1029</f>
        <v>0</v>
      </c>
      <c r="CF1029" s="216"/>
      <c r="CI1029" s="167"/>
      <c r="CL1029" s="167"/>
      <c r="CN1029" s="1"/>
      <c r="CO1029" s="253"/>
      <c r="CP1029" s="1"/>
      <c r="CQ1029" s="254"/>
      <c r="CR1029" s="167"/>
    </row>
    <row r="1030" spans="1:99" ht="18" customHeight="1" x14ac:dyDescent="0.55000000000000004">
      <c r="A1030" s="167"/>
      <c r="B1030" s="219"/>
      <c r="C1030" s="142"/>
      <c r="D1030" s="142"/>
      <c r="E1030" s="135"/>
      <c r="F1030" s="135"/>
      <c r="G1030" s="135"/>
      <c r="H1030" s="123"/>
      <c r="I1030" s="135"/>
      <c r="J1030" s="123"/>
      <c r="K1030" s="41"/>
      <c r="L1030" s="134"/>
      <c r="M1030" s="135"/>
      <c r="N1030" s="123"/>
      <c r="O1030" s="123"/>
      <c r="P1030" s="135"/>
      <c r="Q1030" s="135"/>
      <c r="R1030" s="123"/>
      <c r="S1030" s="123"/>
      <c r="T1030" s="135"/>
      <c r="U1030" s="135"/>
      <c r="V1030" s="123"/>
      <c r="W1030" s="41"/>
      <c r="X1030" s="136"/>
      <c r="Y1030" s="4"/>
      <c r="Z1030" s="74"/>
      <c r="AA1030" s="210"/>
      <c r="AB1030" s="210"/>
      <c r="AC1030" s="211"/>
      <c r="AD1030" s="170"/>
      <c r="AE1030" s="222"/>
      <c r="AF1030" s="143"/>
      <c r="AG1030" s="171"/>
      <c r="AH1030" s="143"/>
      <c r="AI1030" s="171"/>
      <c r="AJ1030" s="172"/>
      <c r="AK1030" s="173"/>
      <c r="AL1030" s="143"/>
      <c r="AM1030" s="171"/>
      <c r="AN1030" s="143"/>
      <c r="AO1030" s="171"/>
      <c r="AP1030" s="174"/>
      <c r="AQ1030" s="173"/>
      <c r="AR1030" s="143"/>
      <c r="AS1030" s="171"/>
      <c r="AT1030" s="143"/>
      <c r="AU1030" s="171"/>
      <c r="AV1030" s="175"/>
      <c r="AW1030" s="217"/>
      <c r="AX1030" s="216"/>
      <c r="AY1030" s="5"/>
      <c r="AZ1030" s="217"/>
      <c r="BA1030" s="217"/>
      <c r="BB1030" s="119"/>
      <c r="BC1030" s="26"/>
      <c r="BD1030" s="217"/>
      <c r="BE1030" s="209"/>
      <c r="BF1030" s="120"/>
      <c r="BG1030" s="120"/>
      <c r="BH1030" s="209"/>
      <c r="BI1030" s="120"/>
      <c r="BJ1030" s="1"/>
      <c r="BN1030" s="1"/>
      <c r="BQ1030" s="167"/>
      <c r="BX1030" s="167"/>
      <c r="CB1030" s="167"/>
      <c r="CI1030" s="167"/>
      <c r="CL1030" s="167"/>
      <c r="CN1030" s="1"/>
      <c r="CO1030" s="253"/>
      <c r="CP1030" s="1"/>
      <c r="CQ1030" s="254"/>
      <c r="CR1030" s="167"/>
    </row>
    <row r="1031" spans="1:99" ht="7" customHeight="1" thickBot="1" x14ac:dyDescent="0.6">
      <c r="A1031" s="65"/>
      <c r="B1031" s="134"/>
      <c r="C1031" s="142"/>
      <c r="D1031" s="135"/>
      <c r="E1031" s="135"/>
      <c r="F1031" s="135"/>
      <c r="G1031" s="135"/>
      <c r="H1031" s="123"/>
      <c r="I1031" s="135"/>
      <c r="J1031" s="123"/>
      <c r="K1031" s="136"/>
      <c r="L1031" s="134"/>
      <c r="M1031" s="135"/>
      <c r="N1031" s="123"/>
      <c r="O1031" s="123"/>
      <c r="P1031" s="135"/>
      <c r="Q1031" s="135"/>
      <c r="R1031" s="123"/>
      <c r="S1031" s="123"/>
      <c r="T1031" s="135"/>
      <c r="U1031" s="135"/>
      <c r="V1031" s="123"/>
      <c r="W1031" s="41"/>
      <c r="X1031" s="136"/>
      <c r="Z1031" s="65"/>
      <c r="AA1031" s="63"/>
      <c r="AB1031" s="63"/>
      <c r="AC1031" s="63"/>
      <c r="AD1031" s="170"/>
      <c r="AE1031" s="222"/>
      <c r="AF1031" s="143"/>
      <c r="AG1031" s="171"/>
      <c r="AH1031" s="143"/>
      <c r="AI1031" s="171"/>
      <c r="AJ1031" s="172"/>
      <c r="AK1031" s="173"/>
      <c r="AL1031" s="143"/>
      <c r="AM1031" s="171"/>
      <c r="AN1031" s="143"/>
      <c r="AO1031" s="171"/>
      <c r="AP1031" s="174"/>
      <c r="AQ1031" s="173"/>
      <c r="AR1031" s="143"/>
      <c r="AS1031" s="171"/>
      <c r="AT1031" s="143"/>
      <c r="AU1031" s="171"/>
      <c r="AV1031" s="175"/>
    </row>
    <row r="1032" spans="1:99" x14ac:dyDescent="0.55000000000000004">
      <c r="B1032" s="44"/>
      <c r="C1032" s="44"/>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AE1032">
        <f>SUM(AD443:AD448)</f>
        <v>190</v>
      </c>
      <c r="AY1032" s="44" t="s">
        <v>474</v>
      </c>
      <c r="BB1032" s="44" t="s">
        <v>473</v>
      </c>
      <c r="BV1032">
        <f>SUM(BV442:BV1031)</f>
        <v>414110</v>
      </c>
    </row>
    <row r="1033" spans="1:99" x14ac:dyDescent="0.55000000000000004">
      <c r="B1033">
        <f>SUM(B554:B584)</f>
        <v>832</v>
      </c>
      <c r="AA1033" s="263">
        <f>+AA881-AA880</f>
        <v>82409</v>
      </c>
      <c r="AE1033">
        <f>SUM(AD797:AD1030)</f>
        <v>345139</v>
      </c>
      <c r="AI1033" s="236">
        <f>SUM(AI189:AI558)</f>
        <v>205</v>
      </c>
      <c r="AJ1033">
        <f>SUM(AI797:AI1030)</f>
        <v>9534</v>
      </c>
      <c r="AK1033">
        <f>SUM(AK907:AK1029)</f>
        <v>710</v>
      </c>
      <c r="AT1033" s="44">
        <f>SUM(AU908:AU1029)</f>
        <v>6740</v>
      </c>
      <c r="AU1033">
        <f>SUM(AU889:AU918)</f>
        <v>4396</v>
      </c>
      <c r="AV1033">
        <f>SUM(AU854:AU1030)</f>
        <v>11105</v>
      </c>
      <c r="AY1033" s="44">
        <f>SUM(AY359:AY413)</f>
        <v>69</v>
      </c>
      <c r="BB1033" s="44">
        <f>SUM(BB374:BB413)</f>
        <v>941</v>
      </c>
    </row>
    <row r="1034" spans="1:99" x14ac:dyDescent="0.55000000000000004">
      <c r="L1034">
        <f>SUM(L97:L1033)</f>
        <v>793281</v>
      </c>
      <c r="P1034">
        <f>SUM(P97:P1033)</f>
        <v>36197</v>
      </c>
      <c r="AD1034">
        <f>SUM(AD188:AD194)</f>
        <v>82</v>
      </c>
      <c r="AJ1034">
        <f>SUM(AI797:AI827)</f>
        <v>7081</v>
      </c>
      <c r="AV1034">
        <f>SUM(AU797:AU827)</f>
        <v>0</v>
      </c>
      <c r="AY1034" s="44" t="s">
        <v>685</v>
      </c>
    </row>
    <row r="1035" spans="1:99" ht="15" customHeight="1" x14ac:dyDescent="0.55000000000000004">
      <c r="A1035" s="119"/>
      <c r="D1035">
        <f>SUM(B229:B259)</f>
        <v>435</v>
      </c>
      <c r="Z1035" s="119"/>
      <c r="AA1035" s="119"/>
      <c r="AB1035" s="119"/>
      <c r="AC1035" s="119"/>
      <c r="AJ1035">
        <f>SUM(AI828:AI857)</f>
        <v>1483</v>
      </c>
      <c r="AV1035">
        <f>SUM(AU828:AU857)</f>
        <v>12</v>
      </c>
      <c r="AY1035" s="44">
        <f>SUM(AY581:AY1031)</f>
        <v>2415</v>
      </c>
    </row>
    <row r="1036" spans="1:99" x14ac:dyDescent="0.55000000000000004">
      <c r="AB1036" s="44" t="s">
        <v>827</v>
      </c>
      <c r="AD1036" s="44">
        <f>SUM(AD810:AD816)</f>
        <v>17671</v>
      </c>
      <c r="AH1036" s="4">
        <f>SUM(AD797:AD827)</f>
        <v>206192</v>
      </c>
      <c r="AI1036" s="5" t="s">
        <v>949</v>
      </c>
      <c r="AJ1036" s="4">
        <f>SUM(AI797:AI827)</f>
        <v>7081</v>
      </c>
      <c r="AN1036" s="227">
        <f>SUM(AK797:AK827)</f>
        <v>1</v>
      </c>
      <c r="AO1036" s="231" t="s">
        <v>949</v>
      </c>
      <c r="AP1036" s="227">
        <f>SUM(AO797:AO827)</f>
        <v>0</v>
      </c>
      <c r="AT1036" s="26">
        <f>SUM(AQ797:AQ827)</f>
        <v>2905</v>
      </c>
      <c r="AU1036" s="218" t="s">
        <v>949</v>
      </c>
      <c r="AV1036" s="26">
        <f>SUM(AU797:AU827)</f>
        <v>0</v>
      </c>
    </row>
    <row r="1037" spans="1:99" x14ac:dyDescent="0.55000000000000004">
      <c r="AH1037" s="4">
        <f>SUM(AD828:AD857)</f>
        <v>44357</v>
      </c>
      <c r="AI1037" s="5" t="s">
        <v>948</v>
      </c>
      <c r="AJ1037" s="4">
        <f>SUM(AI828:AI857)</f>
        <v>1483</v>
      </c>
      <c r="AN1037" s="227">
        <f>SUM(AK828:AK857)</f>
        <v>0</v>
      </c>
      <c r="AO1037" s="231" t="s">
        <v>948</v>
      </c>
      <c r="AP1037" s="227">
        <f>SUM(AO828:AO857)</f>
        <v>0</v>
      </c>
      <c r="AT1037" s="26">
        <f>SUM(AQ828:AQ857)</f>
        <v>92489</v>
      </c>
      <c r="AU1037" s="218" t="s">
        <v>948</v>
      </c>
      <c r="AV1037" s="26">
        <f>SUM(AU828:AU857)</f>
        <v>12</v>
      </c>
    </row>
    <row r="1038" spans="1:99" x14ac:dyDescent="0.55000000000000004">
      <c r="AH1038" s="4">
        <f>SUM(AD858:AD888)</f>
        <v>1728</v>
      </c>
      <c r="AI1038" s="5" t="s">
        <v>914</v>
      </c>
      <c r="AJ1038" s="4">
        <f>SUM(AI858:AI888)</f>
        <v>70</v>
      </c>
      <c r="AN1038" s="227">
        <f>SUM(AK858:AK888)</f>
        <v>1</v>
      </c>
      <c r="AO1038" s="231" t="s">
        <v>914</v>
      </c>
      <c r="AP1038" s="227">
        <f>SUM(AO858:AO888)</f>
        <v>0</v>
      </c>
      <c r="AT1038" s="26">
        <f>SUM(AQ858:AQ888)</f>
        <v>1917100</v>
      </c>
      <c r="AU1038" s="218" t="s">
        <v>914</v>
      </c>
      <c r="AV1038" s="26">
        <f>SUM(AU858:AU888)</f>
        <v>1390</v>
      </c>
    </row>
    <row r="1039" spans="1:99" x14ac:dyDescent="0.55000000000000004">
      <c r="AH1039" s="4">
        <f>SUM(AD889:AD918)</f>
        <v>5667</v>
      </c>
      <c r="AI1039" s="5" t="s">
        <v>947</v>
      </c>
      <c r="AJ1039" s="4">
        <f>SUM(AI889:AI918)</f>
        <v>23</v>
      </c>
      <c r="AN1039" s="227">
        <f>SUM(AK889:AK918)</f>
        <v>181</v>
      </c>
      <c r="AO1039" s="231" t="s">
        <v>947</v>
      </c>
      <c r="AP1039" s="227">
        <f>SUM(AO889:AO918)</f>
        <v>0</v>
      </c>
      <c r="AT1039" s="26">
        <f>SUM(AQ889:AQ918)</f>
        <v>1734300</v>
      </c>
      <c r="AU1039" s="218" t="s">
        <v>947</v>
      </c>
      <c r="AV1039" s="26">
        <f>SUM(AU889:AU918)</f>
        <v>4396</v>
      </c>
    </row>
    <row r="1040" spans="1:99" x14ac:dyDescent="0.55000000000000004">
      <c r="AH1040" s="4">
        <f>SUM(AD919:AD949)</f>
        <v>17832</v>
      </c>
      <c r="AI1040" s="5" t="s">
        <v>966</v>
      </c>
      <c r="AJ1040" s="4">
        <f>SUM(AI919:AI949)</f>
        <v>102</v>
      </c>
      <c r="AN1040" s="227">
        <f>SUM(AK919:AK949)</f>
        <v>527</v>
      </c>
      <c r="AO1040" s="231" t="s">
        <v>966</v>
      </c>
      <c r="AP1040" s="227">
        <f>SUM(AO919:AO949)</f>
        <v>6</v>
      </c>
      <c r="AT1040" s="26">
        <f>SUM(AQ919:AQ949)</f>
        <v>820902</v>
      </c>
      <c r="AU1040" s="218" t="s">
        <v>966</v>
      </c>
      <c r="AV1040" s="26">
        <f>SUM(AU919:AU949)</f>
        <v>2276</v>
      </c>
    </row>
    <row r="1041" spans="34:48" x14ac:dyDescent="0.55000000000000004">
      <c r="AH1041" s="4">
        <f>SUM(AD950:AD980)</f>
        <v>29892</v>
      </c>
      <c r="AI1041" s="5" t="s">
        <v>978</v>
      </c>
      <c r="AJ1041" s="4">
        <f>SUM(AI950:AI980)</f>
        <v>187</v>
      </c>
      <c r="AN1041" s="227">
        <f>SUM(AK950:AK980)</f>
        <v>2</v>
      </c>
      <c r="AO1041" s="231" t="s">
        <v>978</v>
      </c>
      <c r="AP1041" s="227">
        <f>SUM(AO950:AO980)</f>
        <v>0</v>
      </c>
      <c r="AT1041" s="26">
        <f>SUM(AQ950:AQ980)</f>
        <v>719844</v>
      </c>
      <c r="AU1041" s="218" t="s">
        <v>978</v>
      </c>
      <c r="AV1041" s="26">
        <f>SUM(AU950:AU980)</f>
        <v>987</v>
      </c>
    </row>
    <row r="1042" spans="34:48" x14ac:dyDescent="0.55000000000000004">
      <c r="AH1042" s="4">
        <f>SUM(AD981:AD1010)</f>
        <v>28866</v>
      </c>
      <c r="AI1042" s="5" t="s">
        <v>979</v>
      </c>
      <c r="AJ1042" s="4">
        <f>SUM(AI981:AI1010)</f>
        <v>471</v>
      </c>
      <c r="AN1042" s="227">
        <f>SUM(AK981:AK1010)</f>
        <v>0</v>
      </c>
      <c r="AO1042" s="231" t="s">
        <v>979</v>
      </c>
      <c r="AP1042" s="227">
        <f>SUM(AO981:AO1010)</f>
        <v>0</v>
      </c>
      <c r="AT1042" s="26">
        <f>SUM(AQ981:AQ1010)</f>
        <v>1153371</v>
      </c>
      <c r="AU1042" s="218" t="s">
        <v>979</v>
      </c>
      <c r="AV1042"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2"/>
  <sheetViews>
    <sheetView zoomScale="115" zoomScaleNormal="115" workbookViewId="0">
      <pane xSplit="3" ySplit="1" topLeftCell="D782" activePane="bottomRight" state="frozen"/>
      <selection pane="topRight" activeCell="C1" sqref="C1"/>
      <selection pane="bottomLeft" activeCell="A2" sqref="A2"/>
      <selection pane="bottomRight" activeCell="D791" sqref="D79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9"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9"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9" s="100" customFormat="1" ht="17.5" customHeight="1" x14ac:dyDescent="0.55000000000000004">
      <c r="B791" s="265"/>
      <c r="C791" s="114"/>
      <c r="J791" s="265"/>
      <c r="AG791" s="266"/>
      <c r="AH791" s="114"/>
      <c r="AI791" s="267"/>
      <c r="AJ791" s="267"/>
      <c r="AL791" s="267"/>
    </row>
    <row r="792" spans="2:39" s="100" customFormat="1" ht="17.5" customHeight="1" x14ac:dyDescent="0.55000000000000004">
      <c r="B792" s="265"/>
      <c r="C792" s="114"/>
      <c r="J792" s="265"/>
      <c r="AG792" s="266"/>
      <c r="AH792" s="114"/>
      <c r="AI792" s="267"/>
      <c r="AJ792" s="267"/>
      <c r="AL792" s="267"/>
    </row>
    <row r="793" spans="2:39" ht="17.5" customHeight="1" x14ac:dyDescent="0.55000000000000004">
      <c r="B793" s="242"/>
      <c r="C793" s="1"/>
      <c r="E793" s="258"/>
      <c r="J793" s="242"/>
      <c r="AH793" s="1"/>
      <c r="AI793" s="243"/>
      <c r="AJ793" s="243"/>
    </row>
    <row r="794" spans="2:39" x14ac:dyDescent="0.55000000000000004">
      <c r="B794" s="219"/>
      <c r="C794" s="1"/>
      <c r="AH794" s="249">
        <v>1</v>
      </c>
    </row>
    <row r="795" spans="2:39" s="241" customFormat="1" ht="5" customHeight="1" x14ac:dyDescent="0.55000000000000004">
      <c r="B795" s="240"/>
      <c r="C795" s="239"/>
      <c r="AG795" s="4"/>
    </row>
    <row r="796" spans="2:39" ht="5.5" customHeight="1" x14ac:dyDescent="0.55000000000000004">
      <c r="B796" s="4"/>
      <c r="C796" s="1"/>
    </row>
    <row r="797" spans="2:39" x14ac:dyDescent="0.55000000000000004">
      <c r="B797">
        <f>SUM(B2:B796)</f>
        <v>22782</v>
      </c>
      <c r="C797" s="1" t="s">
        <v>348</v>
      </c>
      <c r="D797" s="26">
        <f t="shared" ref="D797:J797" si="180">SUM(D2:D796)</f>
        <v>5007</v>
      </c>
      <c r="E797" s="26">
        <f t="shared" si="180"/>
        <v>5330</v>
      </c>
      <c r="F797" s="26">
        <f t="shared" si="180"/>
        <v>1679</v>
      </c>
      <c r="G797">
        <f t="shared" si="180"/>
        <v>1029</v>
      </c>
      <c r="H797">
        <f t="shared" si="180"/>
        <v>1701</v>
      </c>
      <c r="I797" s="26">
        <f t="shared" si="180"/>
        <v>2330</v>
      </c>
      <c r="J797" s="26">
        <f t="shared" si="180"/>
        <v>5706</v>
      </c>
      <c r="K797">
        <f t="shared" ref="K797:AF797" si="181">SUM(K2:K796)</f>
        <v>1072</v>
      </c>
      <c r="L797">
        <f t="shared" si="181"/>
        <v>16</v>
      </c>
      <c r="M797">
        <f t="shared" si="181"/>
        <v>138</v>
      </c>
      <c r="N797">
        <f t="shared" si="181"/>
        <v>109</v>
      </c>
      <c r="O797" s="26">
        <f t="shared" si="181"/>
        <v>491</v>
      </c>
      <c r="P797">
        <f t="shared" si="181"/>
        <v>22</v>
      </c>
      <c r="Q797">
        <f t="shared" si="181"/>
        <v>26</v>
      </c>
      <c r="R797">
        <f t="shared" si="181"/>
        <v>223</v>
      </c>
      <c r="S797">
        <f t="shared" si="181"/>
        <v>147</v>
      </c>
      <c r="T797">
        <f t="shared" si="181"/>
        <v>133</v>
      </c>
      <c r="U797">
        <f t="shared" si="181"/>
        <v>152</v>
      </c>
      <c r="V797">
        <f t="shared" si="181"/>
        <v>367</v>
      </c>
      <c r="W797">
        <f t="shared" si="181"/>
        <v>36</v>
      </c>
      <c r="X797">
        <f t="shared" si="181"/>
        <v>75</v>
      </c>
      <c r="Y797">
        <f t="shared" si="181"/>
        <v>269</v>
      </c>
      <c r="Z797">
        <f t="shared" si="181"/>
        <v>308</v>
      </c>
      <c r="AA797">
        <f t="shared" si="181"/>
        <v>1</v>
      </c>
      <c r="AB797">
        <f t="shared" si="181"/>
        <v>563</v>
      </c>
      <c r="AC797">
        <f t="shared" si="181"/>
        <v>76</v>
      </c>
      <c r="AD797">
        <f t="shared" si="181"/>
        <v>838</v>
      </c>
      <c r="AF797">
        <f t="shared" si="181"/>
        <v>636</v>
      </c>
      <c r="AM797" s="243"/>
    </row>
    <row r="798" spans="2:39" x14ac:dyDescent="0.55000000000000004">
      <c r="C798" s="1"/>
    </row>
    <row r="799" spans="2:39" ht="5" customHeight="1" x14ac:dyDescent="0.55000000000000004">
      <c r="C799" s="1"/>
    </row>
    <row r="802" spans="2:11" x14ac:dyDescent="0.55000000000000004">
      <c r="B802" s="219"/>
      <c r="K80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U43" sqref="U4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6"/>
  <sheetViews>
    <sheetView topLeftCell="A2" workbookViewId="0">
      <pane xSplit="2" ySplit="2" topLeftCell="C825" activePane="bottomRight" state="frozen"/>
      <selection activeCell="O24" sqref="O24"/>
      <selection pane="topRight" activeCell="O24" sqref="O24"/>
      <selection pane="bottomLeft" activeCell="O24" sqref="O24"/>
      <selection pane="bottomRight" activeCell="C831" sqref="C83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1" si="350">+A804+1</f>
        <v>807</v>
      </c>
      <c r="B805" s="228"/>
      <c r="C805" s="44"/>
      <c r="D805" t="s">
        <v>333</v>
      </c>
      <c r="E805">
        <v>24</v>
      </c>
      <c r="F805">
        <f t="shared" ref="F805:F831"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5.5" customHeight="1" x14ac:dyDescent="0.55000000000000004">
      <c r="B832" s="228"/>
      <c r="C832" s="44"/>
      <c r="G832" s="1"/>
      <c r="H832" s="272"/>
      <c r="I832" s="227"/>
      <c r="J832" s="119"/>
      <c r="K832" s="232"/>
      <c r="L832" s="232"/>
      <c r="M832" s="4"/>
      <c r="N832" s="232"/>
      <c r="O832" s="273"/>
      <c r="P832" s="119"/>
      <c r="Q832" s="5"/>
      <c r="R832" s="248"/>
      <c r="S832" s="218"/>
      <c r="T832" s="233"/>
      <c r="U832" s="250"/>
      <c r="V832" s="4"/>
      <c r="W832" s="26"/>
      <c r="X832" s="233"/>
      <c r="Y832" s="4"/>
      <c r="Z832" s="230"/>
    </row>
    <row r="833" spans="2:26" ht="24" customHeight="1" x14ac:dyDescent="0.55000000000000004">
      <c r="B833" s="228"/>
      <c r="C833" s="44"/>
      <c r="G833" s="1"/>
      <c r="H833" s="119"/>
      <c r="I833" s="227"/>
      <c r="J833" s="119"/>
      <c r="K833" s="232"/>
      <c r="L833" s="271"/>
      <c r="M833" s="4"/>
      <c r="N833" s="232"/>
      <c r="O833" s="119"/>
      <c r="P833" s="119"/>
      <c r="Q833" s="5"/>
      <c r="R833" s="248"/>
      <c r="S833" s="218"/>
      <c r="T833" s="233"/>
      <c r="U833" s="250"/>
      <c r="V833" s="4"/>
      <c r="W833" s="26"/>
      <c r="X833" s="233"/>
      <c r="Y833" s="4"/>
      <c r="Z833" s="230"/>
    </row>
    <row r="834" spans="2:26" ht="24" customHeight="1" x14ac:dyDescent="0.55000000000000004">
      <c r="B834" s="228"/>
      <c r="C834" s="44"/>
      <c r="G834" s="1"/>
      <c r="H834" s="119"/>
      <c r="I834" s="227"/>
      <c r="J834" s="119"/>
      <c r="K834" s="232"/>
      <c r="L834" s="271"/>
      <c r="M834" s="4"/>
      <c r="N834" s="232"/>
      <c r="O834" s="119"/>
      <c r="P834" s="119"/>
      <c r="Q834" s="5"/>
      <c r="R834" s="248"/>
      <c r="S834" s="218"/>
      <c r="T834" s="233"/>
      <c r="U834" s="250"/>
      <c r="V834" s="4"/>
      <c r="W834" s="26"/>
      <c r="X834" s="233"/>
      <c r="Y834" s="4"/>
      <c r="Z834" s="230"/>
    </row>
    <row r="835" spans="2:26" x14ac:dyDescent="0.55000000000000004">
      <c r="B835" s="228"/>
      <c r="C835" s="44"/>
      <c r="G835" s="1"/>
      <c r="H835" s="44"/>
      <c r="J835" s="44"/>
      <c r="K835" s="256"/>
      <c r="L835" s="256"/>
      <c r="N835" s="256"/>
      <c r="O835" s="44"/>
      <c r="Q835" s="34"/>
      <c r="R835" s="257"/>
      <c r="S835" s="34"/>
      <c r="T835" s="44"/>
      <c r="U835" s="1"/>
    </row>
    <row r="836"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2022-10-18T06:49:17Z</dcterms:modified>
</cp:coreProperties>
</file>