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6A7779D8-0D0C-4485-BA6A-83F8DE13B796}"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43" i="2" l="1"/>
  <c r="AF1042" i="2"/>
  <c r="AF1041" i="2"/>
  <c r="AF1040" i="2"/>
  <c r="AF1039" i="2"/>
  <c r="AE1043" i="2"/>
  <c r="AB1043" i="2"/>
  <c r="AA1043" i="2"/>
  <c r="Z1043" i="2"/>
  <c r="X1043" i="2"/>
  <c r="W1043" i="2"/>
  <c r="P1043" i="2"/>
  <c r="O1043" i="2"/>
  <c r="M1043" i="2"/>
  <c r="K1043" i="2"/>
  <c r="H1043" i="2"/>
  <c r="Y1043" i="2" s="1"/>
  <c r="I1043" i="2" l="1"/>
  <c r="Z1042" i="5"/>
  <c r="Y1042" i="5"/>
  <c r="CU1042" i="5"/>
  <c r="CT1042" i="5"/>
  <c r="CS1042" i="5"/>
  <c r="CR1042" i="5"/>
  <c r="CQ1042" i="5"/>
  <c r="CP1042" i="5"/>
  <c r="CO1042" i="5"/>
  <c r="CN1042" i="5"/>
  <c r="CM1042" i="5"/>
  <c r="CL1042" i="5"/>
  <c r="CK1042" i="5"/>
  <c r="CJ1042" i="5"/>
  <c r="CI1042" i="5"/>
  <c r="CH1042" i="5"/>
  <c r="CG1042" i="5"/>
  <c r="CF1042" i="5"/>
  <c r="CE1042" i="5"/>
  <c r="CD1042" i="5"/>
  <c r="CC1042" i="5"/>
  <c r="CB1042" i="5"/>
  <c r="CA1042" i="5"/>
  <c r="BZ1042" i="5"/>
  <c r="BY1042" i="5"/>
  <c r="BX1042" i="5"/>
  <c r="BV1042" i="5"/>
  <c r="BW1042" i="5" s="1"/>
  <c r="BT1042" i="5"/>
  <c r="BS1042" i="5"/>
  <c r="BR1042" i="5"/>
  <c r="BQ1042" i="5"/>
  <c r="BM1042" i="5"/>
  <c r="BK1042" i="5" s="1"/>
  <c r="BL1042" i="5"/>
  <c r="BP1042" i="5" s="1"/>
  <c r="BH1042" i="5"/>
  <c r="BF1042" i="5"/>
  <c r="BE1042" i="5"/>
  <c r="BJ1042" i="5" s="1"/>
  <c r="BN1042" i="5" s="1"/>
  <c r="BD1042" i="5"/>
  <c r="BC1042" i="5"/>
  <c r="BA1042" i="5"/>
  <c r="AZ1042" i="5"/>
  <c r="AX1042" i="5"/>
  <c r="AW1042" i="5"/>
  <c r="AU1042" i="5"/>
  <c r="AS1042" i="5"/>
  <c r="AQ1042" i="5"/>
  <c r="AO1042" i="5"/>
  <c r="AM1042" i="5"/>
  <c r="AK1042" i="5"/>
  <c r="AI1042" i="5"/>
  <c r="AG1042" i="5"/>
  <c r="AD1042" i="5"/>
  <c r="AE1042" i="5" s="1"/>
  <c r="AC1042" i="5"/>
  <c r="AB1042" i="5"/>
  <c r="AA1042" i="5"/>
  <c r="C1042" i="5"/>
  <c r="D1042" i="5" s="1"/>
  <c r="AK805" i="7"/>
  <c r="AJ805" i="7"/>
  <c r="AH805" i="7"/>
  <c r="J805" i="7"/>
  <c r="B805" i="7" s="1"/>
  <c r="AL805" i="7" s="1"/>
  <c r="AI805" i="7" s="1"/>
  <c r="Y846" i="6"/>
  <c r="Z846" i="6" s="1"/>
  <c r="V846" i="6"/>
  <c r="X846" i="6" s="1"/>
  <c r="U846" i="6"/>
  <c r="T846" i="6"/>
  <c r="S846" i="6"/>
  <c r="R846" i="6"/>
  <c r="N846" i="6"/>
  <c r="L846" i="6"/>
  <c r="K846" i="6"/>
  <c r="I846" i="6"/>
  <c r="W846" i="6" s="1"/>
  <c r="F846" i="6"/>
  <c r="A846" i="6"/>
  <c r="AX1041" i="5"/>
  <c r="Z1041" i="5"/>
  <c r="CP1041" i="5" s="1"/>
  <c r="CR1041" i="5"/>
  <c r="CN1041" i="5"/>
  <c r="CL1041" i="5"/>
  <c r="CI1041" i="5"/>
  <c r="CF1041" i="5"/>
  <c r="CE1041" i="5"/>
  <c r="CD1041" i="5"/>
  <c r="CC1041" i="5"/>
  <c r="CB1041" i="5"/>
  <c r="CA1041" i="5"/>
  <c r="BZ1041" i="5"/>
  <c r="BY1041" i="5"/>
  <c r="BX1041" i="5"/>
  <c r="BT1041" i="5"/>
  <c r="BS1041" i="5"/>
  <c r="BR1041" i="5"/>
  <c r="BQ1041" i="5"/>
  <c r="BM1041" i="5"/>
  <c r="BL1041" i="5"/>
  <c r="BH1041" i="5"/>
  <c r="BF1041" i="5"/>
  <c r="BE1041" i="5"/>
  <c r="BJ1041" i="5" s="1"/>
  <c r="BN1041" i="5" s="1"/>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AI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AI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I1042" i="5" l="1"/>
  <c r="BG1042" i="5" s="1"/>
  <c r="BO1042" i="5"/>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48" i="5"/>
  <c r="AG1049"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BE1036" i="5"/>
  <c r="BJ1036" i="5" s="1"/>
  <c r="BN1036" i="5" s="1"/>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AI798" i="7" l="1"/>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57" i="5" l="1"/>
  <c r="AP1057" i="5"/>
  <c r="CS981" i="5"/>
  <c r="AT1057" i="5"/>
  <c r="CO981" i="5"/>
  <c r="AH1057" i="5"/>
  <c r="CT981" i="5"/>
  <c r="AV1057" i="5"/>
  <c r="CM981" i="5"/>
  <c r="AJ1057"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56" i="5" l="1"/>
  <c r="AP1056" i="5"/>
  <c r="AH1056" i="5"/>
  <c r="CG950" i="5"/>
  <c r="AT1056" i="5"/>
  <c r="CH950" i="5"/>
  <c r="AV1056" i="5"/>
  <c r="CM950" i="5"/>
  <c r="AJ1056"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55" i="5" l="1"/>
  <c r="AT1055" i="5"/>
  <c r="AV1055" i="5"/>
  <c r="AP1055" i="5"/>
  <c r="AJ1055" i="5"/>
  <c r="AN1055"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54" i="5"/>
  <c r="BE919" i="5"/>
  <c r="BJ919" i="5" s="1"/>
  <c r="BN919" i="5" s="1"/>
  <c r="BE921" i="5"/>
  <c r="BJ921" i="5" s="1"/>
  <c r="BN921" i="5" s="1"/>
  <c r="BK920" i="5"/>
  <c r="CG920" i="5"/>
  <c r="AP1053"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4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48"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4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5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54" i="5" l="1"/>
  <c r="CQ889" i="5"/>
  <c r="AJ1054" i="5"/>
  <c r="AT1054" i="5"/>
  <c r="CK889" i="5"/>
  <c r="CS889" i="5"/>
  <c r="AU1048" i="5"/>
  <c r="CJ889" i="5"/>
  <c r="AH1054"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3" i="5" l="1"/>
  <c r="AN1052"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4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3" i="5" l="1"/>
  <c r="AT1053" i="5"/>
  <c r="AV1053" i="5"/>
  <c r="CK858" i="5"/>
  <c r="BV858" i="5"/>
  <c r="AH1053"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4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4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49" i="5"/>
  <c r="AE839" i="2"/>
  <c r="AA839" i="2"/>
  <c r="Z839" i="2"/>
  <c r="X839" i="2"/>
  <c r="W839" i="2"/>
  <c r="P839" i="2"/>
  <c r="O812" i="7"/>
  <c r="G812"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2"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2" i="5" l="1"/>
  <c r="AJ1052" i="5"/>
  <c r="AT1052" i="5"/>
  <c r="AV1050" i="5"/>
  <c r="AV1052" i="5"/>
  <c r="CK828" i="5"/>
  <c r="AJ1050"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5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51" i="5" l="1"/>
  <c r="AT1051" i="5"/>
  <c r="AJ1051" i="5"/>
  <c r="AP1051" i="5"/>
  <c r="AH1051" i="5"/>
  <c r="AV1051" i="5"/>
  <c r="CK797" i="5"/>
  <c r="AJ1049" i="5"/>
  <c r="AV104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48" i="5"/>
  <c r="AJ1048"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48"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50" i="5"/>
  <c r="AS581" i="5"/>
  <c r="CU581" i="5" s="1"/>
  <c r="AG581" i="5"/>
  <c r="CK581" i="5" s="1"/>
  <c r="X81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47"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47"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48" i="5"/>
  <c r="CL378" i="5" l="1"/>
  <c r="CI378" i="5"/>
  <c r="CE378" i="5"/>
  <c r="CD378" i="5"/>
  <c r="CC378" i="5"/>
  <c r="CB378" i="5"/>
  <c r="CA378" i="5"/>
  <c r="BZ378" i="5"/>
  <c r="BY378" i="5"/>
  <c r="BX378" i="5"/>
  <c r="BT378" i="5"/>
  <c r="BS378" i="5"/>
  <c r="BR378" i="5"/>
  <c r="BQ378" i="5"/>
  <c r="BL378" i="5"/>
  <c r="BM378" i="5"/>
  <c r="BH378" i="5"/>
  <c r="BF378" i="5"/>
  <c r="BB1048"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2"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2" i="7"/>
  <c r="AD812" i="7"/>
  <c r="AB812" i="7"/>
  <c r="Y812" i="7"/>
  <c r="N812" i="7"/>
  <c r="E812"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1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5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4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4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4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41" i="5" l="1"/>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2" i="7"/>
  <c r="T812" i="7"/>
  <c r="R812" i="7"/>
  <c r="Z812" i="7"/>
  <c r="AC81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2" i="7"/>
  <c r="AK371" i="7"/>
  <c r="S812" i="7"/>
  <c r="B371" i="7"/>
  <c r="AL371" i="7" s="1"/>
  <c r="U812"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2" i="7"/>
  <c r="K812" i="7"/>
  <c r="AK392" i="7"/>
  <c r="I812"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2" i="2" l="1"/>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2" i="7"/>
  <c r="AK536" i="7"/>
  <c r="H812" i="7"/>
  <c r="AJ536" i="7"/>
  <c r="B536" i="7"/>
  <c r="AL536" i="7" s="1"/>
  <c r="L812"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I1034" i="2"/>
  <c r="AB1034" i="2"/>
  <c r="AB1033" i="2"/>
  <c r="I1033" i="2"/>
  <c r="W584" i="6"/>
  <c r="I585" i="6"/>
  <c r="AB1042" i="2" l="1"/>
  <c r="I1042" i="2"/>
  <c r="AB1041" i="2"/>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2" i="7"/>
  <c r="B573" i="7"/>
  <c r="AL573" i="7" s="1"/>
  <c r="AK573" i="7"/>
  <c r="B812"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5" i="6" s="1"/>
  <c r="W840" i="6"/>
  <c r="I842" i="6"/>
  <c r="W842" i="6" l="1"/>
  <c r="I844" i="6"/>
  <c r="W844" i="6" s="1"/>
</calcChain>
</file>

<file path=xl/sharedStrings.xml><?xml version="1.0" encoding="utf-8"?>
<sst xmlns="http://schemas.openxmlformats.org/spreadsheetml/2006/main" count="1396" uniqueCount="980">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</sst>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国家衛健委発表に基づく感染状況!$AE$374:$AE$1047</c:f>
              <c:numCache>
                <c:formatCode>m"月"d"日"</c:formatCode>
                <c:ptCount val="6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numCache>
            </c:numRef>
          </c:cat>
          <c:val>
            <c:numRef>
              <c:f>国家衛健委発表に基づく感染状況!$AF$374:$AF$1047</c:f>
              <c:numCache>
                <c:formatCode>#,##0_);[Red]\(#,##0\)</c:formatCode>
                <c:ptCount val="67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香港マカオ台湾の患者・海外輸入症例・無症状病原体保有者!$CN$189:$CN$1046</c:f>
              <c:numCache>
                <c:formatCode>m"月"d"日"</c:formatCode>
                <c:ptCount val="8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numCache>
            </c:numRef>
          </c:cat>
          <c:val>
            <c:numRef>
              <c:f>香港マカオ台湾の患者・海外輸入症例・無症状病原体保有者!$CO$189:$CO$1046</c:f>
              <c:numCache>
                <c:formatCode>General</c:formatCode>
                <c:ptCount val="85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省市別輸入症例数変化!$D$2:$D$809</c:f>
              <c:numCache>
                <c:formatCode>General</c:formatCode>
                <c:ptCount val="80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省市別輸入症例数変化!$E$2:$E$809</c:f>
              <c:numCache>
                <c:formatCode>General</c:formatCode>
                <c:ptCount val="80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省市別輸入症例数変化!$F$2:$F$809</c:f>
              <c:numCache>
                <c:formatCode>General</c:formatCode>
                <c:ptCount val="80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省市別輸入症例数変化!$G$2:$G$809</c:f>
              <c:numCache>
                <c:formatCode>General</c:formatCode>
                <c:ptCount val="80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省市別輸入症例数変化!$H$2:$H$809</c:f>
              <c:numCache>
                <c:formatCode>General</c:formatCode>
                <c:ptCount val="80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省市別輸入症例数変化!$I$2:$I$809</c:f>
              <c:numCache>
                <c:formatCode>General</c:formatCode>
                <c:ptCount val="80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省市別輸入症例数変化!$J$2:$J$809</c:f>
              <c:numCache>
                <c:formatCode>0_);[Red]\(0\)</c:formatCode>
                <c:ptCount val="80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香港マカオ台湾の患者・海外輸入症例・無症状病原体保有者!$AX$169:$AX$1046</c:f>
              <c:numCache>
                <c:formatCode>m"月"d"日"</c:formatCode>
                <c:ptCount val="8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numCache>
            </c:numRef>
          </c:cat>
          <c:val>
            <c:numRef>
              <c:f>香港マカオ台湾の患者・海外輸入症例・無症状病原体保有者!$AY$169:$AY$1046</c:f>
              <c:numCache>
                <c:formatCode>General</c:formatCode>
                <c:ptCount val="87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香港マカオ台湾の患者・海外輸入症例・無症状病原体保有者!$AX$169:$AX$1046</c:f>
              <c:numCache>
                <c:formatCode>m"月"d"日"</c:formatCode>
                <c:ptCount val="8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numCache>
            </c:numRef>
          </c:cat>
          <c:val>
            <c:numRef>
              <c:f>香港マカオ台湾の患者・海外輸入症例・無症状病原体保有者!$BB$169:$BB$1046</c:f>
              <c:numCache>
                <c:formatCode>General</c:formatCode>
                <c:ptCount val="87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香港マカオ台湾の患者・海外輸入症例・無症状病原体保有者!$AX$169:$AX$1046</c:f>
              <c:numCache>
                <c:formatCode>m"月"d"日"</c:formatCode>
                <c:ptCount val="8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numCache>
            </c:numRef>
          </c:cat>
          <c:val>
            <c:numRef>
              <c:f>香港マカオ台湾の患者・海外輸入症例・無症状病原体保有者!$AZ$169:$AZ$1046</c:f>
              <c:numCache>
                <c:formatCode>General</c:formatCode>
                <c:ptCount val="87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香港マカオ台湾の患者・海外輸入症例・無症状病原体保有者!$AX$169:$AX$1046</c:f>
              <c:numCache>
                <c:formatCode>m"月"d"日"</c:formatCode>
                <c:ptCount val="8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numCache>
            </c:numRef>
          </c:cat>
          <c:val>
            <c:numRef>
              <c:f>香港マカオ台湾の患者・海外輸入症例・無症状病原体保有者!$BC$169:$BC$1046</c:f>
              <c:numCache>
                <c:formatCode>General</c:formatCode>
                <c:ptCount val="87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香港マカオ台湾の患者・海外輸入症例・無症状病原体保有者!$CR$485:$CR$1046</c:f>
              <c:numCache>
                <c:formatCode>m"月"d"日"</c:formatCode>
                <c:ptCount val="56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numCache>
            </c:numRef>
          </c:cat>
          <c:val>
            <c:numRef>
              <c:f>香港マカオ台湾の患者・海外輸入症例・無症状病原体保有者!$CS$485:$CS$1046</c:f>
              <c:numCache>
                <c:formatCode>General</c:formatCode>
                <c:ptCount val="56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香港マカオ台湾の患者・海外輸入症例・無症状病原体保有者!$CR$485:$CR$1046</c:f>
              <c:numCache>
                <c:formatCode>m"月"d"日"</c:formatCode>
                <c:ptCount val="56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numCache>
            </c:numRef>
          </c:cat>
          <c:val>
            <c:numRef>
              <c:f>香港マカオ台湾の患者・海外輸入症例・無症状病原体保有者!$CT$485:$CT$1046</c:f>
              <c:numCache>
                <c:formatCode>General</c:formatCode>
                <c:ptCount val="56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香港マカオ台湾の患者・海外輸入症例・無症状病原体保有者!$BJ$97:$BJ$1045</c:f>
              <c:numCache>
                <c:formatCode>m"月"d"日"</c:formatCode>
                <c:ptCount val="9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numCache>
            </c:numRef>
          </c:cat>
          <c:val>
            <c:numRef>
              <c:f>香港マカオ台湾の患者・海外輸入症例・無症状病原体保有者!$BK$97:$BK$1045</c:f>
              <c:numCache>
                <c:formatCode>General</c:formatCode>
                <c:ptCount val="94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香港マカオ台湾の患者・海外輸入症例・無症状病原体保有者!$BJ$97:$BJ$1045</c:f>
              <c:numCache>
                <c:formatCode>m"月"d"日"</c:formatCode>
                <c:ptCount val="9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numCache>
            </c:numRef>
          </c:cat>
          <c:val>
            <c:numRef>
              <c:f>香港マカオ台湾の患者・海外輸入症例・無症状病原体保有者!$BL$97:$BL$1045</c:f>
              <c:numCache>
                <c:formatCode>General</c:formatCode>
                <c:ptCount val="94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香港マカオ台湾の患者・海外輸入症例・無症状病原体保有者!$CM$29:$CM$1046</c:f>
              <c:numCache>
                <c:formatCode>General</c:formatCode>
                <c:ptCount val="10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国家衛健委発表に基づく感染状況!$AE$374:$AE$1047</c:f>
              <c:numCache>
                <c:formatCode>m"月"d"日"</c:formatCode>
                <c:ptCount val="6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numCache>
            </c:numRef>
          </c:cat>
          <c:val>
            <c:numRef>
              <c:f>国家衛健委発表に基づく感染状況!$AF$374:$AF$1047</c:f>
              <c:numCache>
                <c:formatCode>#,##0_);[Red]\(#,##0\)</c:formatCode>
                <c:ptCount val="67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省市別輸入症例数変化!$AI$2:$AI$808</c:f>
              <c:numCache>
                <c:formatCode>0_);[Red]\(0\)</c:formatCode>
                <c:ptCount val="80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省市別輸入症例数変化!$AJ$2:$AJ$808</c:f>
              <c:numCache>
                <c:formatCode>0_);[Red]\(0\)</c:formatCode>
                <c:ptCount val="80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省市別輸入症例数変化!$AH$2:$AH$808</c:f>
              <c:numCache>
                <c:formatCode>m"月"d"日"</c:formatCode>
                <c:ptCount val="8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numCache>
            </c:numRef>
          </c:cat>
          <c:val>
            <c:numRef>
              <c:f>省市別輸入症例数変化!$AK$2:$AK$808</c:f>
              <c:numCache>
                <c:formatCode>General</c:formatCode>
                <c:ptCount val="80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香港マカオ台湾の患者・海外輸入症例・無症状病原体保有者!$CP$189:$CP$1045</c:f>
              <c:numCache>
                <c:formatCode>m"月"d"日"</c:formatCode>
                <c:ptCount val="8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numCache>
            </c:numRef>
          </c:cat>
          <c:val>
            <c:numRef>
              <c:f>香港マカオ台湾の患者・海外輸入症例・無症状病原体保有者!$CQ$189:$CQ$1045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香港マカオ台湾の患者・海外輸入症例・無症状病原体保有者!$CJ$29:$CJ$1046</c:f>
              <c:numCache>
                <c:formatCode>General</c:formatCode>
                <c:ptCount val="10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香港マカオ台湾の患者・海外輸入症例・無症状病原体保有者!$CN$189:$CN$1046</c:f>
              <c:numCache>
                <c:formatCode>m"月"d"日"</c:formatCode>
                <c:ptCount val="8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numCache>
            </c:numRef>
          </c:cat>
          <c:val>
            <c:numRef>
              <c:f>香港マカオ台湾の患者・海外輸入症例・無症状病原体保有者!$CO$189:$CO$1046</c:f>
              <c:numCache>
                <c:formatCode>General</c:formatCode>
                <c:ptCount val="85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香港マカオ台湾の患者・海外輸入症例・無症状病原体保有者!$BJ$97:$BJ$1045</c:f>
              <c:numCache>
                <c:formatCode>m"月"d"日"</c:formatCode>
                <c:ptCount val="9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numCache>
            </c:numRef>
          </c:cat>
          <c:val>
            <c:numRef>
              <c:f>香港マカオ台湾の患者・海外輸入症例・無症状病原体保有者!$BL$97:$BL$1045</c:f>
              <c:numCache>
                <c:formatCode>General</c:formatCode>
                <c:ptCount val="94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香港マカオ台湾の患者・海外輸入症例・無症状病原体保有者!$BJ$97:$BJ$1045</c:f>
              <c:numCache>
                <c:formatCode>m"月"d"日"</c:formatCode>
                <c:ptCount val="9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numCache>
            </c:numRef>
          </c:cat>
          <c:val>
            <c:numRef>
              <c:f>香港マカオ台湾の患者・海外輸入症例・無症状病原体保有者!$BK$97:$BK$1045</c:f>
              <c:numCache>
                <c:formatCode>General</c:formatCode>
                <c:ptCount val="94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国家衛健委発表に基づく感染状況!$W$27:$W$1047</c:f>
              <c:numCache>
                <c:formatCode>m"月"d"日"</c:formatCode>
                <c:ptCount val="10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numCache>
            </c:numRef>
          </c:cat>
          <c:val>
            <c:numRef>
              <c:f>国家衛健委発表に基づく感染状況!$X$27:$X$1047</c:f>
              <c:numCache>
                <c:formatCode>#,##0_);[Red]\(#,##0\)</c:formatCode>
                <c:ptCount val="10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国家衛健委発表に基づく感染状況!$W$27:$W$1047</c:f>
              <c:numCache>
                <c:formatCode>m"月"d"日"</c:formatCode>
                <c:ptCount val="10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numCache>
            </c:numRef>
          </c:cat>
          <c:val>
            <c:numRef>
              <c:f>国家衛健委発表に基づく感染状況!$Y$27:$Y$1047</c:f>
              <c:numCache>
                <c:formatCode>General</c:formatCode>
                <c:ptCount val="10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香港マカオ台湾の患者・海外輸入症例・無症状病原体保有者!$CP$189:$CP$1045</c:f>
              <c:numCache>
                <c:formatCode>m"月"d"日"</c:formatCode>
                <c:ptCount val="8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numCache>
            </c:numRef>
          </c:cat>
          <c:val>
            <c:numRef>
              <c:f>香港マカオ台湾の患者・海外輸入症例・無症状病原体保有者!$CQ$189:$CQ$1045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香港マカオ台湾の患者・海外輸入症例・無症状病原体保有者!$CN$189:$CN$1046</c:f>
              <c:numCache>
                <c:formatCode>m"月"d"日"</c:formatCode>
                <c:ptCount val="8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numCache>
            </c:numRef>
          </c:cat>
          <c:val>
            <c:numRef>
              <c:f>香港マカオ台湾の患者・海外輸入症例・無症状病原体保有者!$CO$189:$CO$1046</c:f>
              <c:numCache>
                <c:formatCode>General</c:formatCode>
                <c:ptCount val="85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新疆の情況!$U$7:$U$849</c:f>
              <c:strCache>
                <c:ptCount val="84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strCache>
            </c:strRef>
          </c:cat>
          <c:val>
            <c:numRef>
              <c:f>新疆の情況!$V$7:$V$849</c:f>
              <c:numCache>
                <c:formatCode>General</c:formatCode>
                <c:ptCount val="843"/>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新疆の情況!$U$7:$U$849</c:f>
              <c:strCache>
                <c:ptCount val="84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strCache>
            </c:strRef>
          </c:cat>
          <c:val>
            <c:numRef>
              <c:f>新疆の情況!$W$7:$W$849</c:f>
              <c:numCache>
                <c:formatCode>General</c:formatCode>
                <c:ptCount val="843"/>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香港マカオ台湾の患者・海外輸入症例・無症状病原体保有者!$CJ$29:$CJ$1046</c:f>
              <c:numCache>
                <c:formatCode>General</c:formatCode>
                <c:ptCount val="10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香港マカオ台湾の患者・海外輸入症例・無症状病原体保有者!$BR$29:$BR$1046</c:f>
              <c:numCache>
                <c:formatCode>General</c:formatCode>
                <c:ptCount val="101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香港マカオ台湾の患者・海外輸入症例・無症状病原体保有者!$BS$29:$BS$1046</c:f>
              <c:numCache>
                <c:formatCode>General</c:formatCode>
                <c:ptCount val="10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香港マカオ台湾の患者・海外輸入症例・無症状病原体保有者!$BT$29:$BT$1046</c:f>
              <c:numCache>
                <c:formatCode>General</c:formatCode>
                <c:ptCount val="101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香港マカオ台湾の患者・海外輸入症例・無症状病原体保有者!$CJ$29:$CJ$1046</c:f>
              <c:numCache>
                <c:formatCode>General</c:formatCode>
                <c:ptCount val="10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香港マカオ台湾の患者・海外輸入症例・無症状病原体保有者!$CK$29:$CK$1046</c:f>
              <c:numCache>
                <c:formatCode>General</c:formatCode>
                <c:ptCount val="10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国家衛健委発表に基づく感染状況!$W$27:$W$1048</c:f>
              <c:numCache>
                <c:formatCode>m"月"d"日"</c:formatCode>
                <c:ptCount val="10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numCache>
            </c:numRef>
          </c:cat>
          <c:val>
            <c:numRef>
              <c:f>国家衛健委発表に基づく感染状況!$X$27:$X$1048</c:f>
              <c:numCache>
                <c:formatCode>#,##0_);[Red]\(#,##0\)</c:formatCode>
                <c:ptCount val="10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国家衛健委発表に基づく感染状況!$W$27:$W$1048</c:f>
              <c:numCache>
                <c:formatCode>m"月"d"日"</c:formatCode>
                <c:ptCount val="10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numCache>
            </c:numRef>
          </c:cat>
          <c:val>
            <c:numRef>
              <c:f>国家衛健委発表に基づく感染状況!$Y$27:$Y$1048</c:f>
              <c:numCache>
                <c:formatCode>General</c:formatCode>
                <c:ptCount val="10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香港マカオ台湾の患者・海外輸入症例・無症状病原体保有者!$BE$70:$BE$1046</c:f>
              <c:numCache>
                <c:formatCode>m"月"d"日"</c:formatCode>
                <c:ptCount val="9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numCache>
            </c:numRef>
          </c:cat>
          <c:val>
            <c:numRef>
              <c:f>香港マカオ台湾の患者・海外輸入症例・無症状病原体保有者!$BF$70:$BF$1046</c:f>
              <c:numCache>
                <c:formatCode>General</c:formatCode>
                <c:ptCount val="97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香港マカオ台湾の患者・海外輸入症例・無症状病原体保有者!$BE$70:$BE$1046</c:f>
              <c:numCache>
                <c:formatCode>m"月"d"日"</c:formatCode>
                <c:ptCount val="9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numCache>
            </c:numRef>
          </c:cat>
          <c:val>
            <c:numRef>
              <c:f>香港マカオ台湾の患者・海外輸入症例・無症状病原体保有者!$BG$70:$BG$1046</c:f>
              <c:numCache>
                <c:formatCode>General</c:formatCode>
                <c:ptCount val="97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香港マカオ台湾の患者・海外輸入症例・無症状病原体保有者!$BY$29:$BY$1046</c:f>
              <c:numCache>
                <c:formatCode>General</c:formatCode>
                <c:ptCount val="101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香港マカオ台湾の患者・海外輸入症例・無症状病原体保有者!$BZ$29:$BZ$1046</c:f>
              <c:numCache>
                <c:formatCode>General</c:formatCode>
                <c:ptCount val="10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香港マカオ台湾の患者・海外輸入症例・無症状病原体保有者!$CA$29:$CA$1046</c:f>
              <c:numCache>
                <c:formatCode>General</c:formatCode>
                <c:ptCount val="10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香港マカオ台湾の患者・海外輸入症例・無症状病原体保有者!$CC$29:$CC$1046</c:f>
              <c:numCache>
                <c:formatCode>General</c:formatCode>
                <c:ptCount val="101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香港マカオ台湾の患者・海外輸入症例・無症状病原体保有者!$CD$29:$CD$1046</c:f>
              <c:numCache>
                <c:formatCode>General</c:formatCode>
                <c:ptCount val="10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香港マカオ台湾の患者・海外輸入症例・無症状病原体保有者!$CE$29:$CE$1046</c:f>
              <c:numCache>
                <c:formatCode>General</c:formatCode>
                <c:ptCount val="10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香港マカオ台湾の患者・海外輸入症例・無症状病原体保有者!$CL$29:$CL$1046</c:f>
              <c:numCache>
                <c:formatCode>m"月"d"日"</c:formatCode>
                <c:ptCount val="10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numCache>
            </c:numRef>
          </c:cat>
          <c:val>
            <c:numRef>
              <c:f>香港マカオ台湾の患者・海外輸入症例・無症状病原体保有者!$CM$29:$CM$1046</c:f>
              <c:numCache>
                <c:formatCode>General</c:formatCode>
                <c:ptCount val="10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香港マカオ台湾の患者・海外輸入症例・無症状病原体保有者!$CP$189:$CP$1045</c:f>
              <c:numCache>
                <c:formatCode>m"月"d"日"</c:formatCode>
                <c:ptCount val="8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numCache>
            </c:numRef>
          </c:cat>
          <c:val>
            <c:numRef>
              <c:f>香港マカオ台湾の患者・海外輸入症例・無症状病原体保有者!$CQ$189:$CQ$1045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66"/>
  <sheetViews>
    <sheetView zoomScale="115" zoomScaleNormal="115" workbookViewId="0">
      <pane xSplit="2" ySplit="5" topLeftCell="V1038" activePane="bottomRight" state="frozen"/>
      <selection pane="topRight" activeCell="C1" sqref="C1"/>
      <selection pane="bottomLeft" activeCell="A8" sqref="A8"/>
      <selection pane="bottomRight" activeCell="AF1043" sqref="AF1043"/>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44866</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 si="584">+H1036+G1037</f>
        <v>258398</v>
      </c>
      <c r="I1037" s="87">
        <f t="shared" ref="I1037" si="585">+H1037-M1037-O1037</f>
        <v>3666</v>
      </c>
      <c r="J1037" s="47">
        <v>-1</v>
      </c>
      <c r="K1037" s="55">
        <f t="shared" ref="K1037" si="586">+J1037+K1036</f>
        <v>18</v>
      </c>
      <c r="L1037" s="47">
        <v>0</v>
      </c>
      <c r="M1037" s="87">
        <f t="shared" ref="M1037" si="587">+L1037+M1036</f>
        <v>5226</v>
      </c>
      <c r="N1037" s="47">
        <v>270</v>
      </c>
      <c r="O1037" s="87">
        <f t="shared" ref="O1037" si="588">+N1037+O1036</f>
        <v>249506</v>
      </c>
      <c r="P1037" s="105">
        <f t="shared" ref="P1037" si="589">+Q1037-Q1036</f>
        <v>66435</v>
      </c>
      <c r="Q1037" s="56">
        <v>7426729</v>
      </c>
      <c r="R1037" s="47">
        <v>59231</v>
      </c>
      <c r="S1037" s="110"/>
      <c r="T1037" s="56">
        <v>481327</v>
      </c>
      <c r="U1037" s="77"/>
      <c r="W1037" s="1">
        <f t="shared" ref="W1037" si="590">+B1037</f>
        <v>44860</v>
      </c>
      <c r="X1037" s="113">
        <f t="shared" ref="X1037" si="591">+G1037</f>
        <v>231</v>
      </c>
      <c r="Y1037">
        <f t="shared" ref="Y1037" si="592">+H1037</f>
        <v>258398</v>
      </c>
      <c r="Z1037" s="114">
        <f t="shared" ref="Z1037" si="593">+B1037</f>
        <v>44860</v>
      </c>
      <c r="AA1037">
        <f t="shared" ref="AA1037" si="594">+L1037</f>
        <v>0</v>
      </c>
      <c r="AB1037">
        <f t="shared" ref="AB1037" si="595">+M1037</f>
        <v>5226</v>
      </c>
      <c r="AE1037" s="1">
        <f t="shared" ref="AE1037" si="596">+B1037</f>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ref="H1038" si="597">+H1037+G1038</f>
        <v>258660</v>
      </c>
      <c r="I1038" s="87">
        <f t="shared" ref="I1038" si="598">+H1038-M1038-O1038</f>
        <v>3658</v>
      </c>
      <c r="J1038" s="47">
        <v>-1</v>
      </c>
      <c r="K1038" s="55">
        <f t="shared" ref="K1038" si="599">+J1038+K1037</f>
        <v>17</v>
      </c>
      <c r="L1038" s="47">
        <v>0</v>
      </c>
      <c r="M1038" s="87">
        <f t="shared" ref="M1038" si="600">+L1038+M1037</f>
        <v>5226</v>
      </c>
      <c r="N1038" s="47">
        <v>270</v>
      </c>
      <c r="O1038" s="87">
        <f t="shared" ref="O1038" si="601">+N1038+O1037</f>
        <v>249776</v>
      </c>
      <c r="P1038" s="105">
        <f t="shared" ref="P1038" si="602">+Q1038-Q1037</f>
        <v>71508</v>
      </c>
      <c r="Q1038" s="56">
        <v>7498237</v>
      </c>
      <c r="R1038" s="47">
        <v>62471</v>
      </c>
      <c r="S1038" s="110"/>
      <c r="T1038" s="56">
        <v>489417</v>
      </c>
      <c r="U1038" s="77"/>
      <c r="W1038" s="1">
        <f t="shared" ref="W1038" si="603">+B1038</f>
        <v>44861</v>
      </c>
      <c r="X1038" s="113">
        <f t="shared" ref="X1038" si="604">+G1038</f>
        <v>262</v>
      </c>
      <c r="Y1038">
        <f t="shared" ref="Y1038" si="605">+H1038</f>
        <v>258660</v>
      </c>
      <c r="Z1038" s="114">
        <f t="shared" ref="Z1038" si="606">+B1038</f>
        <v>44861</v>
      </c>
      <c r="AA1038">
        <f t="shared" ref="AA1038" si="607">+L1038</f>
        <v>0</v>
      </c>
      <c r="AB1038">
        <f t="shared" ref="AB1038" si="608">+M1038</f>
        <v>5226</v>
      </c>
      <c r="AE1038" s="1">
        <f t="shared" ref="AE1038" si="609">+B1038</f>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ref="H1039" si="610">+H1038+G1039</f>
        <v>259037</v>
      </c>
      <c r="I1039" s="87">
        <f t="shared" ref="I1039" si="611">+H1039-M1039-O1039</f>
        <v>3801</v>
      </c>
      <c r="J1039" s="47">
        <v>3</v>
      </c>
      <c r="K1039" s="55">
        <f t="shared" ref="K1039" si="612">+J1039+K1038</f>
        <v>20</v>
      </c>
      <c r="L1039" s="47">
        <v>0</v>
      </c>
      <c r="M1039" s="87">
        <f t="shared" ref="M1039" si="613">+L1039+M1038</f>
        <v>5226</v>
      </c>
      <c r="N1039" s="47">
        <v>234</v>
      </c>
      <c r="O1039" s="87">
        <f t="shared" ref="O1039" si="614">+N1039+O1038</f>
        <v>250010</v>
      </c>
      <c r="P1039" s="105">
        <f t="shared" ref="P1039" si="615">+Q1039-Q1038</f>
        <v>75699</v>
      </c>
      <c r="Q1039" s="56">
        <v>7573936</v>
      </c>
      <c r="R1039" s="47">
        <v>54321</v>
      </c>
      <c r="S1039" s="110"/>
      <c r="T1039" s="56">
        <v>510202</v>
      </c>
      <c r="U1039" s="77"/>
      <c r="W1039" s="1">
        <f t="shared" ref="W1039" si="616">+B1039</f>
        <v>44862</v>
      </c>
      <c r="X1039" s="113">
        <f t="shared" ref="X1039" si="617">+G1039</f>
        <v>377</v>
      </c>
      <c r="Y1039">
        <f t="shared" ref="Y1039" si="618">+H1039</f>
        <v>259037</v>
      </c>
      <c r="Z1039" s="114">
        <f t="shared" ref="Z1039" si="619">+B1039</f>
        <v>44862</v>
      </c>
      <c r="AA1039">
        <f t="shared" ref="AA1039" si="620">+L1039</f>
        <v>0</v>
      </c>
      <c r="AB1039">
        <f t="shared" ref="AB1039" si="621">+M1039</f>
        <v>5226</v>
      </c>
      <c r="AE1039" s="1">
        <f t="shared" ref="AE1039" si="622">+B1039</f>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ref="H1040" si="623">+H1039+G1040</f>
        <v>259438</v>
      </c>
      <c r="I1040" s="87">
        <f t="shared" ref="I1040" si="624">+H1040-M1040-O1040</f>
        <v>3987</v>
      </c>
      <c r="J1040" s="47">
        <v>-1</v>
      </c>
      <c r="K1040" s="55">
        <f t="shared" ref="K1040" si="625">+J1040+K1039</f>
        <v>19</v>
      </c>
      <c r="L1040" s="47">
        <v>0</v>
      </c>
      <c r="M1040" s="87">
        <f t="shared" ref="M1040" si="626">+L1040+M1039</f>
        <v>5226</v>
      </c>
      <c r="N1040" s="47">
        <v>215</v>
      </c>
      <c r="O1040" s="87">
        <f t="shared" ref="O1040" si="627">+N1040+O1039</f>
        <v>250225</v>
      </c>
      <c r="P1040" s="105">
        <f t="shared" ref="P1040" si="628">+Q1040-Q1039</f>
        <v>79937</v>
      </c>
      <c r="Q1040" s="56">
        <v>7653873</v>
      </c>
      <c r="R1040" s="47">
        <v>52226</v>
      </c>
      <c r="S1040" s="110"/>
      <c r="T1040" s="56">
        <v>537567</v>
      </c>
      <c r="U1040" s="77"/>
      <c r="W1040" s="1">
        <f t="shared" ref="W1040" si="629">+B1040</f>
        <v>44863</v>
      </c>
      <c r="X1040" s="113">
        <f t="shared" ref="X1040" si="630">+G1040</f>
        <v>401</v>
      </c>
      <c r="Y1040">
        <f t="shared" ref="Y1040" si="631">+H1040</f>
        <v>259438</v>
      </c>
      <c r="Z1040" s="114">
        <f t="shared" ref="Z1040" si="632">+B1040</f>
        <v>44863</v>
      </c>
      <c r="AA1040">
        <f t="shared" ref="AA1040" si="633">+L1040</f>
        <v>0</v>
      </c>
      <c r="AB1040">
        <f t="shared" ref="AB1040" si="634">+M1040</f>
        <v>5226</v>
      </c>
      <c r="AE1040" s="1">
        <f t="shared" ref="AE1040" si="635">+B1040</f>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ref="H1041" si="636">+H1040+G1041</f>
        <v>259959</v>
      </c>
      <c r="I1041" s="87">
        <f t="shared" ref="I1041" si="637">+H1041-M1041-O1041</f>
        <v>4278</v>
      </c>
      <c r="J1041" s="47">
        <v>1</v>
      </c>
      <c r="K1041" s="55">
        <f t="shared" ref="K1041" si="638">+J1041+K1040</f>
        <v>20</v>
      </c>
      <c r="L1041" s="47">
        <v>0</v>
      </c>
      <c r="M1041" s="87">
        <f t="shared" ref="M1041" si="639">+L1041+M1040</f>
        <v>5226</v>
      </c>
      <c r="N1041" s="47">
        <v>230</v>
      </c>
      <c r="O1041" s="87">
        <f t="shared" ref="O1041" si="640">+N1041+O1040</f>
        <v>250455</v>
      </c>
      <c r="P1041" s="105">
        <f t="shared" ref="P1041" si="641">+Q1041-Q1040</f>
        <v>84543</v>
      </c>
      <c r="Q1041" s="56">
        <v>7738416</v>
      </c>
      <c r="R1041" s="47">
        <v>51890</v>
      </c>
      <c r="S1041" s="110"/>
      <c r="T1041" s="56">
        <v>569515</v>
      </c>
      <c r="U1041" s="77"/>
      <c r="W1041" s="1">
        <f t="shared" ref="W1041" si="642">+B1041</f>
        <v>44864</v>
      </c>
      <c r="X1041" s="113">
        <f t="shared" ref="X1041" si="643">+G1041</f>
        <v>521</v>
      </c>
      <c r="Y1041">
        <f t="shared" ref="Y1041" si="644">+H1041</f>
        <v>259959</v>
      </c>
      <c r="Z1041" s="114">
        <f t="shared" ref="Z1041" si="645">+B1041</f>
        <v>44864</v>
      </c>
      <c r="AA1041">
        <f t="shared" ref="AA1041" si="646">+L1041</f>
        <v>0</v>
      </c>
      <c r="AB1041">
        <f t="shared" ref="AB1041" si="647">+M1041</f>
        <v>5226</v>
      </c>
      <c r="AE1041" s="1">
        <f t="shared" ref="AE1041" si="648">+B1041</f>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ref="H1042" si="649">+H1041+G1042</f>
        <v>260506</v>
      </c>
      <c r="I1042" s="87">
        <f t="shared" ref="I1042" si="650">+H1042-M1042-O1042</f>
        <v>4638</v>
      </c>
      <c r="J1042" s="47">
        <v>4</v>
      </c>
      <c r="K1042" s="55">
        <f t="shared" ref="K1042" si="651">+J1042+K1041</f>
        <v>24</v>
      </c>
      <c r="L1042" s="47">
        <v>0</v>
      </c>
      <c r="M1042" s="87">
        <f t="shared" ref="M1042" si="652">+L1042+M1041</f>
        <v>5226</v>
      </c>
      <c r="N1042" s="47">
        <v>187</v>
      </c>
      <c r="O1042" s="87">
        <f t="shared" ref="O1042" si="653">+N1042+O1041</f>
        <v>250642</v>
      </c>
      <c r="P1042" s="105">
        <f t="shared" ref="P1042" si="654">+Q1042-Q1041</f>
        <v>84036</v>
      </c>
      <c r="Q1042" s="56">
        <v>7822452</v>
      </c>
      <c r="R1042" s="47">
        <v>55421</v>
      </c>
      <c r="S1042" s="110"/>
      <c r="T1042" s="56">
        <v>597693</v>
      </c>
      <c r="U1042" s="77"/>
      <c r="W1042" s="1">
        <f t="shared" ref="W1042" si="655">+B1042</f>
        <v>44865</v>
      </c>
      <c r="X1042" s="113">
        <f t="shared" ref="X1042" si="656">+G1042</f>
        <v>547</v>
      </c>
      <c r="Y1042">
        <f t="shared" ref="Y1042" si="657">+H1042</f>
        <v>260506</v>
      </c>
      <c r="Z1042" s="114">
        <f t="shared" ref="Z1042" si="658">+B1042</f>
        <v>44865</v>
      </c>
      <c r="AA1042">
        <f t="shared" ref="AA1042" si="659">+L1042</f>
        <v>0</v>
      </c>
      <c r="AB1042">
        <f t="shared" ref="AB1042" si="660">+M1042</f>
        <v>5226</v>
      </c>
      <c r="AE1042" s="1">
        <f t="shared" ref="AE1042" si="661">+B1042</f>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ref="H1043" si="662">+H1042+G1043</f>
        <v>260971</v>
      </c>
      <c r="I1043" s="87">
        <f t="shared" ref="I1043" si="663">+H1043-M1043-O1043</f>
        <v>4854</v>
      </c>
      <c r="J1043" s="47">
        <v>4</v>
      </c>
      <c r="K1043" s="55">
        <f t="shared" ref="K1043" si="664">+J1043+K1042</f>
        <v>28</v>
      </c>
      <c r="L1043" s="47">
        <v>0</v>
      </c>
      <c r="M1043" s="87">
        <f t="shared" ref="M1043" si="665">+L1043+M1042</f>
        <v>5226</v>
      </c>
      <c r="N1043" s="47">
        <v>249</v>
      </c>
      <c r="O1043" s="87">
        <f t="shared" ref="O1043" si="666">+N1043+O1042</f>
        <v>250891</v>
      </c>
      <c r="P1043" s="105">
        <f t="shared" ref="P1043" si="667">+Q1043-Q1042</f>
        <v>88590</v>
      </c>
      <c r="Q1043" s="56">
        <v>7911042</v>
      </c>
      <c r="R1043" s="47">
        <v>59822</v>
      </c>
      <c r="S1043" s="110"/>
      <c r="T1043" s="56">
        <v>626267</v>
      </c>
      <c r="U1043" s="77"/>
      <c r="W1043" s="1">
        <f t="shared" ref="W1043" si="668">+B1043</f>
        <v>44866</v>
      </c>
      <c r="X1043" s="113">
        <f t="shared" ref="X1043" si="669">+G1043</f>
        <v>465</v>
      </c>
      <c r="Y1043">
        <f t="shared" ref="Y1043" si="670">+H1043</f>
        <v>260971</v>
      </c>
      <c r="Z1043" s="114">
        <f t="shared" ref="Z1043" si="671">+B1043</f>
        <v>44866</v>
      </c>
      <c r="AA1043">
        <f t="shared" ref="AA1043" si="672">+L1043</f>
        <v>0</v>
      </c>
      <c r="AB1043">
        <f t="shared" ref="AB1043" si="673">+M1043</f>
        <v>5226</v>
      </c>
      <c r="AE1043" s="1">
        <f t="shared" ref="AE1043" si="674">+B1043</f>
        <v>44866</v>
      </c>
      <c r="AF1043" s="259">
        <f>+G1043-香港マカオ台湾の患者・海外輸入症例・無症状病原体保有者!B1042</f>
        <v>409</v>
      </c>
    </row>
    <row r="1044" spans="2:32" x14ac:dyDescent="0.55000000000000004">
      <c r="B1044" s="201"/>
      <c r="C1044" s="47"/>
      <c r="D1044" s="83"/>
      <c r="E1044" s="104"/>
      <c r="F1044" s="56"/>
      <c r="G1044" s="47"/>
      <c r="H1044" s="87"/>
      <c r="I1044" s="87"/>
      <c r="J1044" s="47"/>
      <c r="K1044" s="55"/>
      <c r="L1044" s="47"/>
      <c r="M1044" s="87"/>
      <c r="N1044" s="47"/>
      <c r="O1044" s="87"/>
      <c r="P1044" s="105"/>
      <c r="Q1044" s="56"/>
      <c r="R1044" s="47"/>
      <c r="S1044" s="110"/>
      <c r="T1044" s="56"/>
      <c r="U1044" s="77"/>
      <c r="W1044" s="1"/>
      <c r="X1044" s="113"/>
      <c r="Z1044" s="114"/>
      <c r="AE1044" s="1"/>
      <c r="AF1044" s="259"/>
    </row>
    <row r="1045" spans="2:32" x14ac:dyDescent="0.55000000000000004">
      <c r="B1045" s="201"/>
      <c r="C1045" s="47"/>
      <c r="D1045" s="83"/>
      <c r="E1045" s="104"/>
      <c r="F1045" s="56"/>
      <c r="G1045" s="47"/>
      <c r="H1045" s="87"/>
      <c r="I1045" s="87"/>
      <c r="J1045" s="47"/>
      <c r="K1045" s="55"/>
      <c r="L1045" s="47"/>
      <c r="M1045" s="87"/>
      <c r="N1045" s="47"/>
      <c r="O1045" s="87"/>
      <c r="P1045" s="105"/>
      <c r="Q1045" s="56"/>
      <c r="R1045" s="47"/>
      <c r="S1045" s="110"/>
      <c r="T1045" s="56"/>
      <c r="U1045" s="77"/>
      <c r="W1045" s="1"/>
      <c r="X1045" s="113"/>
      <c r="Z1045" s="114"/>
      <c r="AE1045" s="1"/>
      <c r="AF1045" s="259"/>
    </row>
    <row r="1046" spans="2:32" x14ac:dyDescent="0.55000000000000004">
      <c r="B1046" s="201"/>
      <c r="C1046" s="47"/>
      <c r="D1046" s="83"/>
      <c r="E1046" s="104"/>
      <c r="F1046" s="56"/>
      <c r="G1046" s="47"/>
      <c r="H1046" s="87"/>
      <c r="I1046" s="87"/>
      <c r="J1046" s="47"/>
      <c r="K1046" s="55"/>
      <c r="L1046" s="47"/>
      <c r="M1046" s="87"/>
      <c r="N1046" s="47"/>
      <c r="O1046" s="87"/>
      <c r="P1046" s="105"/>
      <c r="Q1046" s="56"/>
      <c r="R1046" s="47"/>
      <c r="S1046" s="110"/>
      <c r="T1046" s="56"/>
      <c r="U1046" s="77"/>
      <c r="W1046" s="1"/>
      <c r="X1046" s="113"/>
      <c r="Z1046" s="114"/>
      <c r="AE1046" s="1"/>
      <c r="AF1046" s="259"/>
    </row>
    <row r="1047" spans="2:32" ht="18.5" thickBot="1" x14ac:dyDescent="0.6">
      <c r="B1047" s="65"/>
      <c r="C1047" s="58"/>
      <c r="D1047" s="48"/>
      <c r="E1047" s="60"/>
      <c r="F1047" s="59"/>
      <c r="G1047" s="47"/>
      <c r="H1047" s="87"/>
      <c r="I1047" s="87"/>
      <c r="J1047" s="58"/>
      <c r="K1047" s="55"/>
      <c r="L1047" s="47"/>
      <c r="M1047" s="87"/>
      <c r="N1047" s="47"/>
      <c r="O1047" s="87"/>
      <c r="P1047" s="105"/>
      <c r="Q1047" s="59"/>
      <c r="R1047" s="47"/>
      <c r="S1047" s="59"/>
      <c r="T1047" s="59"/>
      <c r="U1047" s="77"/>
      <c r="W1047" s="1"/>
      <c r="X1047" s="113"/>
      <c r="Z1047" s="114"/>
      <c r="AE1047" s="1"/>
      <c r="AF1047" s="259"/>
    </row>
    <row r="1048" spans="2:32" ht="9.5" customHeight="1" thickBot="1" x14ac:dyDescent="0.6">
      <c r="B1048" s="65"/>
      <c r="C1048" s="78"/>
      <c r="D1048" s="79"/>
      <c r="E1048" s="81"/>
      <c r="F1048" s="93"/>
      <c r="G1048" s="78"/>
      <c r="H1048" s="81"/>
      <c r="I1048" s="81"/>
      <c r="J1048" s="78"/>
      <c r="K1048" s="81"/>
      <c r="L1048" s="78"/>
      <c r="M1048" s="81"/>
      <c r="N1048" s="82"/>
      <c r="O1048" s="80"/>
      <c r="P1048" s="92"/>
      <c r="Q1048" s="93"/>
      <c r="R1048" s="112"/>
      <c r="S1048" s="93"/>
      <c r="T1048" s="93"/>
      <c r="U1048" s="66"/>
      <c r="AF1048" s="259"/>
    </row>
    <row r="1049" spans="2:32" x14ac:dyDescent="0.55000000000000004">
      <c r="M1049" s="262">
        <f>SUM(L845:L862)</f>
        <v>503</v>
      </c>
      <c r="AF1049" s="259"/>
    </row>
    <row r="1050" spans="2:32" ht="13" customHeight="1" x14ac:dyDescent="0.55000000000000004">
      <c r="E1050" s="106"/>
      <c r="F1050" s="107"/>
      <c r="G1050" s="106" t="s">
        <v>80</v>
      </c>
      <c r="H1050" s="107"/>
      <c r="I1050" s="107"/>
      <c r="J1050" s="107"/>
      <c r="U1050" s="71"/>
      <c r="AF1050" s="259"/>
    </row>
    <row r="1051" spans="2:32" ht="13" customHeight="1" x14ac:dyDescent="0.55000000000000004">
      <c r="E1051" s="106" t="s">
        <v>98</v>
      </c>
      <c r="F1051" s="107"/>
      <c r="G1051" s="274" t="s">
        <v>79</v>
      </c>
      <c r="H1051" s="275"/>
      <c r="I1051" s="106" t="s">
        <v>106</v>
      </c>
      <c r="J1051" s="107"/>
      <c r="AF1051" s="259"/>
    </row>
    <row r="1052" spans="2:32" ht="13" customHeight="1" x14ac:dyDescent="0.55000000000000004">
      <c r="B1052" s="119"/>
      <c r="E1052" s="108" t="s">
        <v>108</v>
      </c>
      <c r="F1052" s="107"/>
      <c r="G1052" s="108"/>
      <c r="H1052" s="108"/>
      <c r="I1052" s="106" t="s">
        <v>107</v>
      </c>
      <c r="J1052" s="107"/>
      <c r="AF1052" s="259"/>
    </row>
    <row r="1053" spans="2:32" ht="18.5" customHeight="1" x14ac:dyDescent="0.55000000000000004">
      <c r="E1053" s="106" t="s">
        <v>96</v>
      </c>
      <c r="F1053" s="107"/>
      <c r="G1053" s="106" t="s">
        <v>97</v>
      </c>
      <c r="H1053" s="107"/>
      <c r="I1053" s="107"/>
      <c r="J1053" s="107"/>
      <c r="AF1053" s="259"/>
    </row>
    <row r="1054" spans="2:32" ht="13" customHeight="1" x14ac:dyDescent="0.55000000000000004">
      <c r="E1054" s="106" t="s">
        <v>98</v>
      </c>
      <c r="F1054" s="107"/>
      <c r="G1054" s="106" t="s">
        <v>99</v>
      </c>
      <c r="H1054" s="107"/>
      <c r="I1054" s="107"/>
      <c r="J1054" s="107"/>
      <c r="AF1054" s="259"/>
    </row>
    <row r="1055" spans="2:32" ht="13" customHeight="1" x14ac:dyDescent="0.55000000000000004">
      <c r="E1055" s="106" t="s">
        <v>98</v>
      </c>
      <c r="F1055" s="107"/>
      <c r="G1055" s="106" t="s">
        <v>100</v>
      </c>
      <c r="H1055" s="107"/>
      <c r="I1055" s="107"/>
      <c r="J1055" s="107"/>
      <c r="AF1055" s="259"/>
    </row>
    <row r="1056" spans="2:32" ht="13" customHeight="1" x14ac:dyDescent="0.55000000000000004">
      <c r="E1056" s="106" t="s">
        <v>101</v>
      </c>
      <c r="F1056" s="107"/>
      <c r="G1056" s="106" t="s">
        <v>102</v>
      </c>
      <c r="H1056" s="107"/>
      <c r="I1056" s="107"/>
      <c r="J1056" s="107"/>
      <c r="AF1056" s="259"/>
    </row>
    <row r="1057" spans="5:32" ht="13" customHeight="1" x14ac:dyDescent="0.55000000000000004">
      <c r="E1057" s="106" t="s">
        <v>103</v>
      </c>
      <c r="F1057" s="107"/>
      <c r="G1057" s="106" t="s">
        <v>104</v>
      </c>
      <c r="H1057" s="107"/>
      <c r="I1057" s="107"/>
      <c r="J1057" s="107"/>
      <c r="AF1057" s="259"/>
    </row>
    <row r="1058" spans="5:32" x14ac:dyDescent="0.55000000000000004">
      <c r="AF1058" s="259"/>
    </row>
    <row r="1059" spans="5:32" x14ac:dyDescent="0.55000000000000004">
      <c r="AF1059" s="259"/>
    </row>
    <row r="1060" spans="5:32" x14ac:dyDescent="0.55000000000000004">
      <c r="AF1060" s="259"/>
    </row>
    <row r="1061" spans="5:32" x14ac:dyDescent="0.55000000000000004">
      <c r="AF1061" s="259"/>
    </row>
    <row r="1062" spans="5:32" x14ac:dyDescent="0.55000000000000004">
      <c r="AF1062" s="259"/>
    </row>
    <row r="1063" spans="5:32" x14ac:dyDescent="0.55000000000000004">
      <c r="AF1063" s="259"/>
    </row>
    <row r="1064" spans="5:32" x14ac:dyDescent="0.55000000000000004">
      <c r="AF1064" s="259"/>
    </row>
    <row r="1065" spans="5:32" x14ac:dyDescent="0.55000000000000004">
      <c r="AF1065" s="259"/>
    </row>
    <row r="1066" spans="5:32" x14ac:dyDescent="0.55000000000000004">
      <c r="AF1066" s="259"/>
    </row>
  </sheetData>
  <mergeCells count="12">
    <mergeCell ref="G1051:H105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57"/>
  <sheetViews>
    <sheetView topLeftCell="A6" zoomScaleNormal="100" workbookViewId="0">
      <pane xSplit="1" ySplit="2" topLeftCell="B1037" activePane="bottomRight" state="frozen"/>
      <selection activeCell="A6" sqref="A6"/>
      <selection pane="topRight" activeCell="B6" sqref="B6"/>
      <selection pane="bottomLeft" activeCell="A8" sqref="A8"/>
      <selection pane="bottomRight" activeCell="S1045" sqref="S1045"/>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2"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42" si="2307">+AW1029+1</f>
        <v>869</v>
      </c>
      <c r="AX1030" s="216">
        <f t="shared" si="2262"/>
        <v>44854</v>
      </c>
      <c r="AY1030" s="5">
        <v>15</v>
      </c>
      <c r="AZ1030" s="217">
        <f t="shared" si="2263"/>
        <v>2888</v>
      </c>
      <c r="BA1030" s="217">
        <f t="shared" ref="BA1030:BA1039" si="2308">+BA1026+1</f>
        <v>465</v>
      </c>
      <c r="BB1030" s="119">
        <v>0</v>
      </c>
      <c r="BC1030" s="26">
        <f t="shared" si="2264"/>
        <v>1672</v>
      </c>
      <c r="BD1030" s="217">
        <f t="shared" ref="BD1030:BD1039"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6"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v>44860</v>
      </c>
      <c r="B1036" s="219">
        <v>38</v>
      </c>
      <c r="C1036" s="142">
        <f t="shared" ref="C1036" si="2614">+B1036+C1035</f>
        <v>25549</v>
      </c>
      <c r="D1036" s="261">
        <f t="shared" ref="D1036" si="2615">+C1036-F1036</f>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2064"/>
        <v>848</v>
      </c>
      <c r="Z1036" s="74">
        <f t="shared" si="2495"/>
        <v>44860</v>
      </c>
      <c r="AA1036" s="210">
        <f t="shared" ref="AA1036" si="2616">+AF1036+AL1036+AR1036</f>
        <v>7988098</v>
      </c>
      <c r="AB1036" s="210">
        <f t="shared" ref="AB1036" si="2617">+AH1036+AN1036+AT1036</f>
        <v>104949</v>
      </c>
      <c r="AC1036" s="211">
        <f t="shared" ref="AC1036" si="2618">+AJ1036+AP1036+AV1036</f>
        <v>22835</v>
      </c>
      <c r="AD1036" s="170">
        <f t="shared" ref="AD1036" si="2619">+AF1036-AF1035</f>
        <v>840</v>
      </c>
      <c r="AE1036" s="222">
        <f t="shared" ref="AE1036" si="2620">+AE1035+AD1036</f>
        <v>430216</v>
      </c>
      <c r="AF1036" s="143">
        <v>431421</v>
      </c>
      <c r="AG1036" s="171">
        <f t="shared" ref="AG1036" si="2621">+AH1036-AH1035</f>
        <v>275</v>
      </c>
      <c r="AH1036" s="143">
        <v>90420</v>
      </c>
      <c r="AI1036" s="171">
        <f t="shared" ref="AI1036" si="2622">+AJ1036-AJ1035</f>
        <v>7</v>
      </c>
      <c r="AJ1036" s="172">
        <v>10350</v>
      </c>
      <c r="AK1036" s="173">
        <f t="shared" ref="AK1036" si="2623">+AL1036-AL1035</f>
        <v>0</v>
      </c>
      <c r="AL1036" s="143">
        <v>793</v>
      </c>
      <c r="AM1036" s="173">
        <f t="shared" ref="AM1036" si="2624">+AN1036-AN1035</f>
        <v>0</v>
      </c>
      <c r="AN1036" s="143">
        <v>787</v>
      </c>
      <c r="AO1036" s="171">
        <f t="shared" ref="AO1036" si="2625">+AP1036-AP1035</f>
        <v>0</v>
      </c>
      <c r="AP1036" s="174">
        <v>6</v>
      </c>
      <c r="AQ1036" s="173">
        <f t="shared" ref="AQ1036" si="2626">+AR1036-AR1035</f>
        <v>40254</v>
      </c>
      <c r="AR1036" s="143">
        <v>7555884</v>
      </c>
      <c r="AS1036" s="171">
        <f t="shared" ref="AS1036" si="2627">+AT1036-AT1035</f>
        <v>0</v>
      </c>
      <c r="AT1036" s="143">
        <v>13742</v>
      </c>
      <c r="AU1036" s="171">
        <f t="shared" ref="AU1036" si="2628">+AV1036-AV1035</f>
        <v>52</v>
      </c>
      <c r="AV1036" s="175">
        <v>12479</v>
      </c>
      <c r="AW1036" s="217">
        <f t="shared" si="2307"/>
        <v>875</v>
      </c>
      <c r="AX1036" s="216">
        <f t="shared" ref="AX1036" si="2629">+A1036</f>
        <v>44860</v>
      </c>
      <c r="AY1036" s="5">
        <v>12</v>
      </c>
      <c r="AZ1036" s="217">
        <f t="shared" ref="AZ1036" si="2630">+AZ1035+AY1036</f>
        <v>2970</v>
      </c>
      <c r="BA1036" s="217">
        <f t="shared" si="2308"/>
        <v>465</v>
      </c>
      <c r="BB1036" s="119">
        <v>0</v>
      </c>
      <c r="BC1036" s="26">
        <f t="shared" ref="BC1036" si="2631">+BC1035+BB1036</f>
        <v>1672</v>
      </c>
      <c r="BD1036" s="217">
        <f t="shared" si="2309"/>
        <v>500</v>
      </c>
      <c r="BE1036" s="209">
        <f t="shared" ref="BE1036:BE1037" si="2632">+Z1036</f>
        <v>44860</v>
      </c>
      <c r="BF1036" s="120">
        <f t="shared" ref="BF1036" si="2633">+B1036</f>
        <v>38</v>
      </c>
      <c r="BG1036" s="120">
        <f t="shared" ref="BG1036" si="2634">+BI1036</f>
        <v>25549</v>
      </c>
      <c r="BH1036" s="209">
        <f t="shared" ref="BH1036" si="2635">+A1036</f>
        <v>44860</v>
      </c>
      <c r="BI1036" s="120">
        <f t="shared" ref="BI1036" si="2636">+C1036</f>
        <v>25549</v>
      </c>
      <c r="BJ1036" s="1">
        <f t="shared" ref="BJ1036" si="2637">+BE1036</f>
        <v>44860</v>
      </c>
      <c r="BK1036">
        <f t="shared" ref="BK1036" si="2638">+BM1036-BL1036</f>
        <v>924</v>
      </c>
      <c r="BL1036">
        <f t="shared" ref="BL1036" si="2639">+M1036</f>
        <v>109</v>
      </c>
      <c r="BM1036">
        <f t="shared" ref="BM1036" si="2640">+L1036</f>
        <v>1033</v>
      </c>
      <c r="BN1036" s="1">
        <f t="shared" ref="BN1036" si="2641">+BJ1036</f>
        <v>44860</v>
      </c>
      <c r="BO1036">
        <f t="shared" ref="BO1036" si="2642">+BO1032+BM1036</f>
        <v>209781</v>
      </c>
      <c r="BP1036">
        <f t="shared" ref="BP1036" si="2643">+BP1032+BL1036</f>
        <v>12209</v>
      </c>
      <c r="BQ1036" s="167">
        <f t="shared" ref="BQ1036" si="2644">+A1036</f>
        <v>44860</v>
      </c>
      <c r="BR1036">
        <f t="shared" ref="BR1036" si="2645">+AF1036</f>
        <v>431421</v>
      </c>
      <c r="BS1036">
        <f t="shared" ref="BS1036" si="2646">+AH1036</f>
        <v>90420</v>
      </c>
      <c r="BT1036">
        <f t="shared" ref="BT1036" si="2647">+AJ1036</f>
        <v>10350</v>
      </c>
      <c r="BU1036">
        <v>15</v>
      </c>
      <c r="BV1036">
        <f t="shared" ref="BV1036" si="2648">+AD1036</f>
        <v>840</v>
      </c>
      <c r="BW1036">
        <f t="shared" ref="BW1036" si="2649">+BW1032+BV1036</f>
        <v>112166</v>
      </c>
      <c r="BX1036" s="167">
        <f t="shared" ref="BX1036" si="2650">+A1036</f>
        <v>44860</v>
      </c>
      <c r="BY1036">
        <f t="shared" ref="BY1036" si="2651">+AL1036</f>
        <v>793</v>
      </c>
      <c r="BZ1036">
        <f t="shared" ref="BZ1036" si="2652">+AN1036</f>
        <v>787</v>
      </c>
      <c r="CA1036">
        <f t="shared" ref="CA1036" si="2653">+AP1036</f>
        <v>6</v>
      </c>
      <c r="CB1036" s="167">
        <f t="shared" ref="CB1036" si="2654">+A1036</f>
        <v>44860</v>
      </c>
      <c r="CC1036">
        <f t="shared" ref="CC1036" si="2655">+AR1036</f>
        <v>7555884</v>
      </c>
      <c r="CD1036">
        <f t="shared" ref="CD1036" si="2656">+AT1036</f>
        <v>13742</v>
      </c>
      <c r="CE1036">
        <f t="shared" ref="CE1036" si="2657">+AV1036</f>
        <v>12479</v>
      </c>
      <c r="CF1036" s="167">
        <f t="shared" ref="CF1036" si="2658">+A1036</f>
        <v>44860</v>
      </c>
      <c r="CG1036">
        <f t="shared" ref="CG1036" si="2659">+AQ1036</f>
        <v>40254</v>
      </c>
      <c r="CH1036">
        <f t="shared" ref="CH1036" si="2660">+AU1036</f>
        <v>52</v>
      </c>
      <c r="CI1036" s="167">
        <f t="shared" ref="CI1036" si="2661">+A1036</f>
        <v>44860</v>
      </c>
      <c r="CJ1036">
        <f t="shared" ref="CJ1036" si="2662">+AD1036</f>
        <v>840</v>
      </c>
      <c r="CK1036">
        <f t="shared" ref="CK1036" si="2663">+AG1036</f>
        <v>275</v>
      </c>
      <c r="CL1036" s="167">
        <f t="shared" ref="CL1036" si="2664">+A1036</f>
        <v>44860</v>
      </c>
      <c r="CM1036">
        <f t="shared" ref="CM1036" si="2665">+AI1036</f>
        <v>7</v>
      </c>
      <c r="CN1036" s="1">
        <f t="shared" ref="CN1036" si="2666">+Z1036</f>
        <v>44860</v>
      </c>
      <c r="CO1036" s="253">
        <f t="shared" ref="CO1036" si="2667">+AD1036</f>
        <v>840</v>
      </c>
      <c r="CP1036" s="1">
        <f t="shared" ref="CP1036" si="2668">+Z1036</f>
        <v>44860</v>
      </c>
      <c r="CQ1036" s="254">
        <f t="shared" ref="CQ1036" si="2669">+AI1036</f>
        <v>7</v>
      </c>
      <c r="CR1036" s="167">
        <f t="shared" ref="CR1036" si="2670">+A1036</f>
        <v>44860</v>
      </c>
      <c r="CS1036">
        <f t="shared" ref="CS1036" si="2671">+AQ1036</f>
        <v>40254</v>
      </c>
      <c r="CT1036">
        <f t="shared" ref="CT1036" si="2672">+AU1036</f>
        <v>52</v>
      </c>
      <c r="CU1036">
        <f t="shared" ref="CU1036" si="2673">+AS1036</f>
        <v>0</v>
      </c>
    </row>
    <row r="1037" spans="1:99" ht="18" customHeight="1" x14ac:dyDescent="0.55000000000000004">
      <c r="A1037" s="167">
        <v>44861</v>
      </c>
      <c r="B1037" s="219">
        <v>48</v>
      </c>
      <c r="C1037" s="142">
        <f t="shared" ref="C1037" si="2674">+B1037+C1036</f>
        <v>25597</v>
      </c>
      <c r="D1037" s="261">
        <f t="shared" ref="D1037" si="2675">+C1037-F1037</f>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2064"/>
        <v>849</v>
      </c>
      <c r="Z1037" s="74">
        <f t="shared" ref="Z1037" si="2676">+A1037</f>
        <v>44861</v>
      </c>
      <c r="AA1037" s="210">
        <f t="shared" ref="AA1037" si="2677">+AF1037+AL1037+AR1037</f>
        <v>8024521</v>
      </c>
      <c r="AB1037" s="210">
        <f t="shared" ref="AB1037" si="2678">+AH1037+AN1037+AT1037</f>
        <v>105171</v>
      </c>
      <c r="AC1037" s="211">
        <f t="shared" ref="AC1037" si="2679">+AJ1037+AP1037+AV1037</f>
        <v>22927</v>
      </c>
      <c r="AD1037" s="170">
        <f t="shared" ref="AD1037" si="2680">+AF1037-AF1036</f>
        <v>766</v>
      </c>
      <c r="AE1037" s="222">
        <f t="shared" ref="AE1037" si="2681">+AE1036+AD1037</f>
        <v>430982</v>
      </c>
      <c r="AF1037" s="143">
        <v>432187</v>
      </c>
      <c r="AG1037" s="171">
        <f t="shared" ref="AG1037" si="2682">+AH1037-AH1036</f>
        <v>222</v>
      </c>
      <c r="AH1037" s="143">
        <v>90642</v>
      </c>
      <c r="AI1037" s="171">
        <f t="shared" ref="AI1037" si="2683">+AJ1037-AJ1036</f>
        <v>8</v>
      </c>
      <c r="AJ1037" s="172">
        <v>10358</v>
      </c>
      <c r="AK1037" s="173">
        <f t="shared" ref="AK1037" si="2684">+AL1037-AL1036</f>
        <v>0</v>
      </c>
      <c r="AL1037" s="143">
        <v>793</v>
      </c>
      <c r="AM1037" s="173">
        <f t="shared" ref="AM1037" si="2685">+AN1037-AN1036</f>
        <v>0</v>
      </c>
      <c r="AN1037" s="143">
        <v>787</v>
      </c>
      <c r="AO1037" s="171">
        <f t="shared" ref="AO1037" si="2686">+AP1037-AP1036</f>
        <v>0</v>
      </c>
      <c r="AP1037" s="174">
        <v>6</v>
      </c>
      <c r="AQ1037" s="173">
        <f t="shared" ref="AQ1037" si="2687">+AR1037-AR1036</f>
        <v>35657</v>
      </c>
      <c r="AR1037" s="143">
        <v>7591541</v>
      </c>
      <c r="AS1037" s="171">
        <f t="shared" ref="AS1037" si="2688">+AT1037-AT1036</f>
        <v>0</v>
      </c>
      <c r="AT1037" s="143">
        <v>13742</v>
      </c>
      <c r="AU1037" s="171">
        <f t="shared" ref="AU1037" si="2689">+AV1037-AV1036</f>
        <v>84</v>
      </c>
      <c r="AV1037" s="175">
        <v>12563</v>
      </c>
      <c r="AW1037" s="217">
        <f t="shared" si="2307"/>
        <v>876</v>
      </c>
      <c r="AX1037" s="216">
        <f t="shared" ref="AX1037" si="2690">+A1037</f>
        <v>44861</v>
      </c>
      <c r="AY1037" s="5">
        <v>6</v>
      </c>
      <c r="AZ1037" s="217">
        <f t="shared" ref="AZ1037" si="2691">+AZ1036+AY1037</f>
        <v>2976</v>
      </c>
      <c r="BA1037" s="217">
        <f t="shared" si="2308"/>
        <v>466</v>
      </c>
      <c r="BB1037" s="119">
        <v>1</v>
      </c>
      <c r="BC1037" s="26">
        <f t="shared" ref="BC1037" si="2692">+BC1036+BB1037</f>
        <v>1673</v>
      </c>
      <c r="BD1037" s="217">
        <f t="shared" si="2309"/>
        <v>501</v>
      </c>
      <c r="BE1037" s="209">
        <f t="shared" si="2632"/>
        <v>44861</v>
      </c>
      <c r="BF1037" s="120">
        <f t="shared" ref="BF1037" si="2693">+B1037</f>
        <v>48</v>
      </c>
      <c r="BG1037" s="120">
        <f t="shared" ref="BG1037" si="2694">+BI1037</f>
        <v>25597</v>
      </c>
      <c r="BH1037" s="209">
        <f t="shared" ref="BH1037" si="2695">+A1037</f>
        <v>44861</v>
      </c>
      <c r="BI1037" s="120">
        <f t="shared" ref="BI1037" si="2696">+C1037</f>
        <v>25597</v>
      </c>
      <c r="BJ1037" s="1">
        <f t="shared" ref="BJ1037" si="2697">+BE1037</f>
        <v>44861</v>
      </c>
      <c r="BK1037">
        <f t="shared" ref="BK1037" si="2698">+BM1037-BL1037</f>
        <v>1123</v>
      </c>
      <c r="BL1037">
        <f t="shared" ref="BL1037" si="2699">+M1037</f>
        <v>121</v>
      </c>
      <c r="BM1037">
        <f t="shared" ref="BM1037" si="2700">+L1037</f>
        <v>1244</v>
      </c>
      <c r="BN1037" s="1">
        <f t="shared" ref="BN1037" si="2701">+BJ1037</f>
        <v>44861</v>
      </c>
      <c r="BO1037">
        <f t="shared" ref="BO1037" si="2702">+BO1033+BM1037</f>
        <v>213089</v>
      </c>
      <c r="BP1037">
        <f t="shared" ref="BP1037" si="2703">+BP1033+BL1037</f>
        <v>12303</v>
      </c>
      <c r="BQ1037" s="167">
        <f t="shared" ref="BQ1037" si="2704">+A1037</f>
        <v>44861</v>
      </c>
      <c r="BR1037">
        <f t="shared" ref="BR1037" si="2705">+AF1037</f>
        <v>432187</v>
      </c>
      <c r="BS1037">
        <f t="shared" ref="BS1037" si="2706">+AH1037</f>
        <v>90642</v>
      </c>
      <c r="BT1037">
        <f t="shared" ref="BT1037" si="2707">+AJ1037</f>
        <v>10358</v>
      </c>
      <c r="BU1037">
        <v>15</v>
      </c>
      <c r="BV1037">
        <f t="shared" ref="BV1037" si="2708">+AD1037</f>
        <v>766</v>
      </c>
      <c r="BW1037">
        <f t="shared" ref="BW1037" si="2709">+BW1033+BV1037</f>
        <v>100502</v>
      </c>
      <c r="BX1037" s="167">
        <f t="shared" ref="BX1037" si="2710">+A1037</f>
        <v>44861</v>
      </c>
      <c r="BY1037">
        <f t="shared" ref="BY1037" si="2711">+AL1037</f>
        <v>793</v>
      </c>
      <c r="BZ1037">
        <f t="shared" ref="BZ1037" si="2712">+AN1037</f>
        <v>787</v>
      </c>
      <c r="CA1037">
        <f t="shared" ref="CA1037" si="2713">+AP1037</f>
        <v>6</v>
      </c>
      <c r="CB1037" s="167">
        <f t="shared" ref="CB1037" si="2714">+A1037</f>
        <v>44861</v>
      </c>
      <c r="CC1037">
        <f t="shared" ref="CC1037" si="2715">+AR1037</f>
        <v>7591541</v>
      </c>
      <c r="CD1037">
        <f t="shared" ref="CD1037" si="2716">+AT1037</f>
        <v>13742</v>
      </c>
      <c r="CE1037">
        <f t="shared" ref="CE1037" si="2717">+AV1037</f>
        <v>12563</v>
      </c>
      <c r="CF1037" s="167">
        <f t="shared" ref="CF1037" si="2718">+A1037</f>
        <v>44861</v>
      </c>
      <c r="CG1037">
        <f t="shared" ref="CG1037" si="2719">+AQ1037</f>
        <v>35657</v>
      </c>
      <c r="CH1037">
        <f t="shared" ref="CH1037" si="2720">+AU1037</f>
        <v>84</v>
      </c>
      <c r="CI1037" s="167">
        <f t="shared" ref="CI1037" si="2721">+A1037</f>
        <v>44861</v>
      </c>
      <c r="CJ1037">
        <f t="shared" ref="CJ1037" si="2722">+AD1037</f>
        <v>766</v>
      </c>
      <c r="CK1037">
        <f t="shared" ref="CK1037" si="2723">+AG1037</f>
        <v>222</v>
      </c>
      <c r="CL1037" s="167">
        <f t="shared" ref="CL1037" si="2724">+A1037</f>
        <v>44861</v>
      </c>
      <c r="CM1037">
        <f t="shared" ref="CM1037" si="2725">+AI1037</f>
        <v>8</v>
      </c>
      <c r="CN1037" s="1">
        <f t="shared" ref="CN1037" si="2726">+Z1037</f>
        <v>44861</v>
      </c>
      <c r="CO1037" s="253">
        <f t="shared" ref="CO1037" si="2727">+AD1037</f>
        <v>766</v>
      </c>
      <c r="CP1037" s="1">
        <f t="shared" ref="CP1037" si="2728">+Z1037</f>
        <v>44861</v>
      </c>
      <c r="CQ1037" s="254">
        <f t="shared" ref="CQ1037" si="2729">+AI1037</f>
        <v>8</v>
      </c>
      <c r="CR1037" s="167">
        <f t="shared" ref="CR1037" si="2730">+A1037</f>
        <v>44861</v>
      </c>
      <c r="CS1037">
        <f t="shared" ref="CS1037" si="2731">+AQ1037</f>
        <v>35657</v>
      </c>
      <c r="CT1037">
        <f t="shared" ref="CT1037" si="2732">+AU1037</f>
        <v>84</v>
      </c>
      <c r="CU1037">
        <f t="shared" ref="CU1037" si="2733">+AS1037</f>
        <v>0</v>
      </c>
    </row>
    <row r="1038" spans="1:99" ht="18" customHeight="1" x14ac:dyDescent="0.55000000000000004">
      <c r="A1038" s="167">
        <v>44862</v>
      </c>
      <c r="B1038" s="219">
        <v>53</v>
      </c>
      <c r="C1038" s="142">
        <f t="shared" ref="C1038" si="2734">+B1038+C1037</f>
        <v>25650</v>
      </c>
      <c r="D1038" s="261">
        <f t="shared" ref="D1038" si="2735">+C1038-F1038</f>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2064"/>
        <v>850</v>
      </c>
      <c r="Z1038" s="74">
        <f t="shared" ref="Z1038" si="2736">+A1038</f>
        <v>44862</v>
      </c>
      <c r="AA1038" s="210">
        <f t="shared" ref="AA1038" si="2737">+AF1038+AL1038+AR1038</f>
        <v>8059884</v>
      </c>
      <c r="AB1038" s="210">
        <f t="shared" ref="AB1038" si="2738">+AH1038+AN1038+AT1038</f>
        <v>105407</v>
      </c>
      <c r="AC1038" s="211">
        <f t="shared" ref="AC1038" si="2739">+AJ1038+AP1038+AV1038</f>
        <v>22991</v>
      </c>
      <c r="AD1038" s="170">
        <f t="shared" ref="AD1038" si="2740">+AF1038-AF1037</f>
        <v>801</v>
      </c>
      <c r="AE1038" s="222">
        <f t="shared" ref="AE1038" si="2741">+AE1037+AD1038</f>
        <v>431783</v>
      </c>
      <c r="AF1038" s="143">
        <v>432988</v>
      </c>
      <c r="AG1038" s="171">
        <f t="shared" ref="AG1038" si="2742">+AH1038-AH1037</f>
        <v>236</v>
      </c>
      <c r="AH1038" s="143">
        <v>90878</v>
      </c>
      <c r="AI1038" s="171">
        <f t="shared" ref="AI1038" si="2743">+AJ1038-AJ1037</f>
        <v>7</v>
      </c>
      <c r="AJ1038" s="172">
        <v>10365</v>
      </c>
      <c r="AK1038" s="173">
        <f t="shared" ref="AK1038" si="2744">+AL1038-AL1037</f>
        <v>0</v>
      </c>
      <c r="AL1038" s="143">
        <v>793</v>
      </c>
      <c r="AM1038" s="173">
        <f t="shared" ref="AM1038" si="2745">+AN1038-AN1037</f>
        <v>0</v>
      </c>
      <c r="AN1038" s="143">
        <v>787</v>
      </c>
      <c r="AO1038" s="171">
        <f t="shared" ref="AO1038" si="2746">+AP1038-AP1037</f>
        <v>0</v>
      </c>
      <c r="AP1038" s="174">
        <v>6</v>
      </c>
      <c r="AQ1038" s="173">
        <f t="shared" ref="AQ1038" si="2747">+AR1038-AR1037</f>
        <v>34562</v>
      </c>
      <c r="AR1038" s="143">
        <v>7626103</v>
      </c>
      <c r="AS1038" s="171">
        <f t="shared" ref="AS1038" si="2748">+AT1038-AT1037</f>
        <v>0</v>
      </c>
      <c r="AT1038" s="143">
        <v>13742</v>
      </c>
      <c r="AU1038" s="171">
        <f t="shared" ref="AU1038" si="2749">+AV1038-AV1037</f>
        <v>57</v>
      </c>
      <c r="AV1038" s="175">
        <v>12620</v>
      </c>
      <c r="AW1038" s="217">
        <f t="shared" si="2307"/>
        <v>877</v>
      </c>
      <c r="AX1038" s="216">
        <f t="shared" ref="AX1038" si="2750">+A1038</f>
        <v>44862</v>
      </c>
      <c r="AY1038" s="5">
        <v>20</v>
      </c>
      <c r="AZ1038" s="217">
        <f t="shared" ref="AZ1038" si="2751">+AZ1037+AY1038</f>
        <v>2996</v>
      </c>
      <c r="BA1038" s="217">
        <f t="shared" si="2308"/>
        <v>467</v>
      </c>
      <c r="BB1038" s="119">
        <v>0</v>
      </c>
      <c r="BC1038" s="26">
        <f t="shared" ref="BC1038" si="2752">+BC1037+BB1038</f>
        <v>1673</v>
      </c>
      <c r="BD1038" s="217">
        <f t="shared" si="2309"/>
        <v>502</v>
      </c>
      <c r="BE1038" s="209">
        <f t="shared" ref="BE1038" si="2753">+Z1038</f>
        <v>44862</v>
      </c>
      <c r="BF1038" s="120">
        <f t="shared" ref="BF1038" si="2754">+B1038</f>
        <v>53</v>
      </c>
      <c r="BG1038" s="120">
        <f t="shared" ref="BG1038" si="2755">+BI1038</f>
        <v>25650</v>
      </c>
      <c r="BH1038" s="209">
        <f t="shared" ref="BH1038" si="2756">+A1038</f>
        <v>44862</v>
      </c>
      <c r="BI1038" s="120">
        <f t="shared" ref="BI1038" si="2757">+C1038</f>
        <v>25650</v>
      </c>
      <c r="BJ1038" s="1">
        <f t="shared" ref="BJ1038" si="2758">+BE1038</f>
        <v>44862</v>
      </c>
      <c r="BK1038">
        <f t="shared" ref="BK1038" si="2759">+BM1038-BL1038</f>
        <v>1153</v>
      </c>
      <c r="BL1038">
        <f t="shared" ref="BL1038" si="2760">+M1038</f>
        <v>128</v>
      </c>
      <c r="BM1038">
        <f t="shared" ref="BM1038" si="2761">+L1038</f>
        <v>1281</v>
      </c>
      <c r="BN1038" s="1">
        <f t="shared" ref="BN1038" si="2762">+BJ1038</f>
        <v>44862</v>
      </c>
      <c r="BO1038">
        <f t="shared" ref="BO1038" si="2763">+BO1034+BM1038</f>
        <v>205484</v>
      </c>
      <c r="BP1038">
        <f t="shared" ref="BP1038" si="2764">+BP1034+BL1038</f>
        <v>12585</v>
      </c>
      <c r="BQ1038" s="167">
        <f t="shared" ref="BQ1038" si="2765">+A1038</f>
        <v>44862</v>
      </c>
      <c r="BR1038">
        <f t="shared" ref="BR1038" si="2766">+AF1038</f>
        <v>432988</v>
      </c>
      <c r="BS1038">
        <f t="shared" ref="BS1038" si="2767">+AH1038</f>
        <v>90878</v>
      </c>
      <c r="BT1038">
        <f t="shared" ref="BT1038" si="2768">+AJ1038</f>
        <v>10365</v>
      </c>
      <c r="BU1038">
        <v>15</v>
      </c>
      <c r="BV1038">
        <f t="shared" ref="BV1038" si="2769">+AD1038</f>
        <v>801</v>
      </c>
      <c r="BW1038">
        <f t="shared" ref="BW1038" si="2770">+BW1034+BV1038</f>
        <v>113005</v>
      </c>
      <c r="BX1038" s="167">
        <f t="shared" ref="BX1038" si="2771">+A1038</f>
        <v>44862</v>
      </c>
      <c r="BY1038">
        <f t="shared" ref="BY1038" si="2772">+AL1038</f>
        <v>793</v>
      </c>
      <c r="BZ1038">
        <f t="shared" ref="BZ1038" si="2773">+AN1038</f>
        <v>787</v>
      </c>
      <c r="CA1038">
        <f t="shared" ref="CA1038" si="2774">+AP1038</f>
        <v>6</v>
      </c>
      <c r="CB1038" s="167">
        <f t="shared" ref="CB1038" si="2775">+A1038</f>
        <v>44862</v>
      </c>
      <c r="CC1038">
        <f t="shared" ref="CC1038" si="2776">+AR1038</f>
        <v>7626103</v>
      </c>
      <c r="CD1038">
        <f t="shared" ref="CD1038" si="2777">+AT1038</f>
        <v>13742</v>
      </c>
      <c r="CE1038">
        <f t="shared" ref="CE1038" si="2778">+AV1038</f>
        <v>12620</v>
      </c>
      <c r="CF1038" s="167">
        <f t="shared" ref="CF1038" si="2779">+A1038</f>
        <v>44862</v>
      </c>
      <c r="CG1038">
        <f t="shared" ref="CG1038" si="2780">+AQ1038</f>
        <v>34562</v>
      </c>
      <c r="CH1038">
        <f t="shared" ref="CH1038" si="2781">+AU1038</f>
        <v>57</v>
      </c>
      <c r="CI1038" s="167">
        <f t="shared" ref="CI1038" si="2782">+A1038</f>
        <v>44862</v>
      </c>
      <c r="CJ1038">
        <f t="shared" ref="CJ1038" si="2783">+AD1038</f>
        <v>801</v>
      </c>
      <c r="CK1038">
        <f t="shared" ref="CK1038" si="2784">+AG1038</f>
        <v>236</v>
      </c>
      <c r="CL1038" s="167">
        <f t="shared" ref="CL1038" si="2785">+A1038</f>
        <v>44862</v>
      </c>
      <c r="CM1038">
        <f t="shared" ref="CM1038" si="2786">+AI1038</f>
        <v>7</v>
      </c>
      <c r="CN1038" s="1">
        <f t="shared" ref="CN1038" si="2787">+Z1038</f>
        <v>44862</v>
      </c>
      <c r="CO1038" s="253">
        <f t="shared" ref="CO1038" si="2788">+AD1038</f>
        <v>801</v>
      </c>
      <c r="CP1038" s="1">
        <f t="shared" ref="CP1038" si="2789">+Z1038</f>
        <v>44862</v>
      </c>
      <c r="CQ1038" s="254">
        <f t="shared" ref="CQ1038" si="2790">+AI1038</f>
        <v>7</v>
      </c>
      <c r="CR1038" s="167">
        <f t="shared" ref="CR1038" si="2791">+A1038</f>
        <v>44862</v>
      </c>
      <c r="CS1038">
        <f t="shared" ref="CS1038" si="2792">+AQ1038</f>
        <v>34562</v>
      </c>
      <c r="CT1038">
        <f t="shared" ref="CT1038" si="2793">+AU1038</f>
        <v>57</v>
      </c>
      <c r="CU1038">
        <f t="shared" ref="CU1038" si="2794">+AS1038</f>
        <v>0</v>
      </c>
    </row>
    <row r="1039" spans="1:99" ht="18" customHeight="1" x14ac:dyDescent="0.55000000000000004">
      <c r="A1039" s="167">
        <v>44863</v>
      </c>
      <c r="B1039" s="219">
        <v>48</v>
      </c>
      <c r="C1039" s="142">
        <f t="shared" ref="C1039" si="2795">+B1039+C1038</f>
        <v>25698</v>
      </c>
      <c r="D1039" s="261">
        <f t="shared" ref="D1039" si="2796">+C1039-F1039</f>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2064"/>
        <v>851</v>
      </c>
      <c r="Z1039" s="74">
        <f t="shared" ref="Z1039" si="2797">+A1039</f>
        <v>44863</v>
      </c>
      <c r="AA1039" s="210">
        <f t="shared" ref="AA1039" si="2798">+AF1039+AL1039+AR1039</f>
        <v>8093046</v>
      </c>
      <c r="AB1039" s="210">
        <f t="shared" ref="AB1039" si="2799">+AH1039+AN1039+AT1039</f>
        <v>105639</v>
      </c>
      <c r="AC1039" s="211">
        <f t="shared" ref="AC1039" si="2800">+AJ1039+AP1039+AV1039</f>
        <v>23075</v>
      </c>
      <c r="AD1039" s="170">
        <f t="shared" ref="AD1039" si="2801">+AF1039-AF1038</f>
        <v>685</v>
      </c>
      <c r="AE1039" s="222">
        <f t="shared" ref="AE1039" si="2802">+AE1038+AD1039</f>
        <v>432468</v>
      </c>
      <c r="AF1039" s="143">
        <v>433673</v>
      </c>
      <c r="AG1039" s="171">
        <f t="shared" ref="AG1039" si="2803">+AH1039-AH1038</f>
        <v>232</v>
      </c>
      <c r="AH1039" s="143">
        <v>91110</v>
      </c>
      <c r="AI1039" s="171">
        <f t="shared" ref="AI1039" si="2804">+AJ1039-AJ1038</f>
        <v>8</v>
      </c>
      <c r="AJ1039" s="172">
        <v>10373</v>
      </c>
      <c r="AK1039" s="173">
        <f t="shared" ref="AK1039" si="2805">+AL1039-AL1038</f>
        <v>0</v>
      </c>
      <c r="AL1039" s="143">
        <v>793</v>
      </c>
      <c r="AM1039" s="173">
        <f t="shared" ref="AM1039" si="2806">+AN1039-AN1038</f>
        <v>0</v>
      </c>
      <c r="AN1039" s="143">
        <v>787</v>
      </c>
      <c r="AO1039" s="171">
        <f t="shared" ref="AO1039" si="2807">+AP1039-AP1038</f>
        <v>0</v>
      </c>
      <c r="AP1039" s="174">
        <v>6</v>
      </c>
      <c r="AQ1039" s="173">
        <f t="shared" ref="AQ1039" si="2808">+AR1039-AR1038</f>
        <v>32477</v>
      </c>
      <c r="AR1039" s="143">
        <v>7658580</v>
      </c>
      <c r="AS1039" s="171">
        <f t="shared" ref="AS1039" si="2809">+AT1039-AT1038</f>
        <v>0</v>
      </c>
      <c r="AT1039" s="143">
        <v>13742</v>
      </c>
      <c r="AU1039" s="171">
        <f t="shared" ref="AU1039" si="2810">+AV1039-AV1038</f>
        <v>76</v>
      </c>
      <c r="AV1039" s="175">
        <v>12696</v>
      </c>
      <c r="AW1039" s="217">
        <f t="shared" si="2307"/>
        <v>878</v>
      </c>
      <c r="AX1039" s="216">
        <f t="shared" ref="AX1039" si="2811">+A1039</f>
        <v>44863</v>
      </c>
      <c r="AY1039" s="5">
        <v>12</v>
      </c>
      <c r="AZ1039" s="217">
        <f t="shared" ref="AZ1039" si="2812">+AZ1038+AY1039</f>
        <v>3008</v>
      </c>
      <c r="BA1039" s="217">
        <f t="shared" si="2308"/>
        <v>465</v>
      </c>
      <c r="BB1039" s="119">
        <v>0</v>
      </c>
      <c r="BC1039" s="26">
        <f t="shared" ref="BC1039" si="2813">+BC1038+BB1039</f>
        <v>1673</v>
      </c>
      <c r="BD1039" s="217">
        <f t="shared" si="2309"/>
        <v>500</v>
      </c>
      <c r="BE1039" s="209">
        <f t="shared" ref="BE1039" si="2814">+Z1039</f>
        <v>44863</v>
      </c>
      <c r="BF1039" s="120">
        <f t="shared" ref="BF1039" si="2815">+B1039</f>
        <v>48</v>
      </c>
      <c r="BG1039" s="120">
        <f t="shared" ref="BG1039" si="2816">+BI1039</f>
        <v>25698</v>
      </c>
      <c r="BH1039" s="209">
        <f t="shared" ref="BH1039" si="2817">+A1039</f>
        <v>44863</v>
      </c>
      <c r="BI1039" s="120">
        <f t="shared" ref="BI1039" si="2818">+C1039</f>
        <v>25698</v>
      </c>
      <c r="BJ1039" s="1">
        <f t="shared" ref="BJ1039" si="2819">+BE1039</f>
        <v>44863</v>
      </c>
      <c r="BK1039">
        <f t="shared" ref="BK1039" si="2820">+BM1039-BL1039</f>
        <v>1566</v>
      </c>
      <c r="BL1039">
        <f t="shared" ref="BL1039" si="2821">+M1039</f>
        <v>138</v>
      </c>
      <c r="BM1039">
        <f t="shared" ref="BM1039" si="2822">+L1039</f>
        <v>1704</v>
      </c>
      <c r="BN1039" s="1">
        <f t="shared" ref="BN1039" si="2823">+BJ1039</f>
        <v>44863</v>
      </c>
      <c r="BO1039">
        <f t="shared" ref="BO1039" si="2824">+BO1035+BM1039</f>
        <v>208614</v>
      </c>
      <c r="BP1039">
        <f t="shared" ref="BP1039" si="2825">+BP1035+BL1039</f>
        <v>12507</v>
      </c>
      <c r="BQ1039" s="167">
        <f t="shared" ref="BQ1039" si="2826">+A1039</f>
        <v>44863</v>
      </c>
      <c r="BR1039">
        <f t="shared" ref="BR1039" si="2827">+AF1039</f>
        <v>433673</v>
      </c>
      <c r="BS1039">
        <f t="shared" ref="BS1039" si="2828">+AH1039</f>
        <v>91110</v>
      </c>
      <c r="BT1039">
        <f t="shared" ref="BT1039" si="2829">+AJ1039</f>
        <v>10373</v>
      </c>
      <c r="BU1039">
        <v>15</v>
      </c>
      <c r="BV1039">
        <f t="shared" ref="BV1039" si="2830">+AD1039</f>
        <v>685</v>
      </c>
      <c r="BW1039">
        <f t="shared" ref="BW1039" si="2831">+BW1035+BV1039</f>
        <v>99252</v>
      </c>
      <c r="BX1039" s="167">
        <f t="shared" ref="BX1039" si="2832">+A1039</f>
        <v>44863</v>
      </c>
      <c r="BY1039">
        <f t="shared" ref="BY1039" si="2833">+AL1039</f>
        <v>793</v>
      </c>
      <c r="BZ1039">
        <f t="shared" ref="BZ1039" si="2834">+AN1039</f>
        <v>787</v>
      </c>
      <c r="CA1039">
        <f t="shared" ref="CA1039" si="2835">+AP1039</f>
        <v>6</v>
      </c>
      <c r="CB1039" s="167">
        <f t="shared" ref="CB1039" si="2836">+A1039</f>
        <v>44863</v>
      </c>
      <c r="CC1039">
        <f t="shared" ref="CC1039" si="2837">+AR1039</f>
        <v>7658580</v>
      </c>
      <c r="CD1039">
        <f t="shared" ref="CD1039" si="2838">+AT1039</f>
        <v>13742</v>
      </c>
      <c r="CE1039">
        <f t="shared" ref="CE1039" si="2839">+AV1039</f>
        <v>12696</v>
      </c>
      <c r="CF1039" s="167">
        <f t="shared" ref="CF1039" si="2840">+A1039</f>
        <v>44863</v>
      </c>
      <c r="CG1039">
        <f t="shared" ref="CG1039" si="2841">+AQ1039</f>
        <v>32477</v>
      </c>
      <c r="CH1039">
        <f t="shared" ref="CH1039" si="2842">+AU1039</f>
        <v>76</v>
      </c>
      <c r="CI1039" s="167">
        <f t="shared" ref="CI1039" si="2843">+A1039</f>
        <v>44863</v>
      </c>
      <c r="CJ1039">
        <f t="shared" ref="CJ1039" si="2844">+AD1039</f>
        <v>685</v>
      </c>
      <c r="CK1039">
        <f t="shared" ref="CK1039" si="2845">+AG1039</f>
        <v>232</v>
      </c>
      <c r="CL1039" s="167">
        <f t="shared" ref="CL1039" si="2846">+A1039</f>
        <v>44863</v>
      </c>
      <c r="CM1039">
        <f t="shared" ref="CM1039" si="2847">+AI1039</f>
        <v>8</v>
      </c>
      <c r="CN1039" s="1">
        <f t="shared" ref="CN1039" si="2848">+Z1039</f>
        <v>44863</v>
      </c>
      <c r="CO1039" s="253">
        <f t="shared" ref="CO1039" si="2849">+AD1039</f>
        <v>685</v>
      </c>
      <c r="CP1039" s="1">
        <f t="shared" ref="CP1039" si="2850">+Z1039</f>
        <v>44863</v>
      </c>
      <c r="CQ1039" s="254">
        <f t="shared" ref="CQ1039" si="2851">+AI1039</f>
        <v>8</v>
      </c>
      <c r="CR1039" s="167">
        <f t="shared" ref="CR1039" si="2852">+A1039</f>
        <v>44863</v>
      </c>
      <c r="CS1039">
        <f t="shared" ref="CS1039" si="2853">+AQ1039</f>
        <v>32477</v>
      </c>
      <c r="CT1039">
        <f t="shared" ref="CT1039" si="2854">+AU1039</f>
        <v>76</v>
      </c>
      <c r="CU1039">
        <f t="shared" ref="CU1039" si="2855">+AS1039</f>
        <v>0</v>
      </c>
    </row>
    <row r="1040" spans="1:99" ht="18" customHeight="1" x14ac:dyDescent="0.55000000000000004">
      <c r="A1040" s="167">
        <v>44864</v>
      </c>
      <c r="B1040" s="219">
        <v>42</v>
      </c>
      <c r="C1040" s="142">
        <f t="shared" ref="C1040" si="2856">+B1040+C1039</f>
        <v>25740</v>
      </c>
      <c r="D1040" s="261">
        <f t="shared" ref="D1040" si="2857">+C1040-F1040</f>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2064"/>
        <v>852</v>
      </c>
      <c r="Z1040" s="74">
        <f t="shared" ref="Z1040" si="2858">+A1040</f>
        <v>44864</v>
      </c>
      <c r="AA1040" s="210">
        <f t="shared" ref="AA1040" si="2859">+AF1040+AL1040+AR1040</f>
        <v>8125254</v>
      </c>
      <c r="AB1040" s="210">
        <f t="shared" ref="AB1040" si="2860">+AH1040+AN1040+AT1040</f>
        <v>105846</v>
      </c>
      <c r="AC1040" s="211">
        <f t="shared" ref="AC1040" si="2861">+AJ1040+AP1040+AV1040</f>
        <v>23163</v>
      </c>
      <c r="AD1040" s="170">
        <f t="shared" ref="AD1040" si="2862">+AF1040-AF1039</f>
        <v>678</v>
      </c>
      <c r="AE1040" s="222">
        <f t="shared" ref="AE1040" si="2863">+AE1039+AD1040</f>
        <v>433146</v>
      </c>
      <c r="AF1040" s="143">
        <v>434351</v>
      </c>
      <c r="AG1040" s="171">
        <f t="shared" ref="AG1040" si="2864">+AH1040-AH1039</f>
        <v>207</v>
      </c>
      <c r="AH1040" s="143">
        <v>91317</v>
      </c>
      <c r="AI1040" s="171">
        <f t="shared" ref="AI1040" si="2865">+AJ1040-AJ1039</f>
        <v>12</v>
      </c>
      <c r="AJ1040" s="172">
        <v>10385</v>
      </c>
      <c r="AK1040" s="173">
        <f t="shared" ref="AK1040" si="2866">+AL1040-AL1039</f>
        <v>0</v>
      </c>
      <c r="AL1040" s="143">
        <v>793</v>
      </c>
      <c r="AM1040" s="173">
        <f t="shared" ref="AM1040" si="2867">+AN1040-AN1039</f>
        <v>0</v>
      </c>
      <c r="AN1040" s="143">
        <v>787</v>
      </c>
      <c r="AO1040" s="171">
        <f t="shared" ref="AO1040" si="2868">+AP1040-AP1039</f>
        <v>0</v>
      </c>
      <c r="AP1040" s="174">
        <v>6</v>
      </c>
      <c r="AQ1040" s="173">
        <f t="shared" ref="AQ1040" si="2869">+AR1040-AR1039</f>
        <v>31530</v>
      </c>
      <c r="AR1040" s="143">
        <v>7690110</v>
      </c>
      <c r="AS1040" s="171">
        <f t="shared" ref="AS1040" si="2870">+AT1040-AT1039</f>
        <v>0</v>
      </c>
      <c r="AT1040" s="143">
        <v>13742</v>
      </c>
      <c r="AU1040" s="171">
        <f t="shared" ref="AU1040" si="2871">+AV1040-AV1039</f>
        <v>76</v>
      </c>
      <c r="AV1040" s="175">
        <v>12772</v>
      </c>
      <c r="AW1040" s="217">
        <f t="shared" si="2307"/>
        <v>879</v>
      </c>
      <c r="AX1040" s="216">
        <f t="shared" ref="AX1040" si="2872">+A1040</f>
        <v>44864</v>
      </c>
      <c r="AY1040" s="5">
        <v>16</v>
      </c>
      <c r="AZ1040" s="217">
        <f>+AZ1039+AY1040</f>
        <v>3024</v>
      </c>
      <c r="BA1040" s="217">
        <f>+BA1036+1</f>
        <v>466</v>
      </c>
      <c r="BB1040" s="119">
        <v>1</v>
      </c>
      <c r="BC1040" s="26">
        <f>+BC1039+BB1040</f>
        <v>1674</v>
      </c>
      <c r="BD1040" s="217">
        <f>+BD1036+1</f>
        <v>501</v>
      </c>
      <c r="BE1040" s="209">
        <f>+Z1040</f>
        <v>44864</v>
      </c>
      <c r="BF1040" s="120">
        <f>+B1040</f>
        <v>42</v>
      </c>
      <c r="BG1040" s="120">
        <f t="shared" ref="BG1040" si="2873">+BI1040</f>
        <v>25740</v>
      </c>
      <c r="BH1040" s="209">
        <f>+A1040</f>
        <v>44864</v>
      </c>
      <c r="BI1040" s="120">
        <f>+C1040</f>
        <v>25740</v>
      </c>
      <c r="BJ1040" s="1">
        <f t="shared" ref="BJ1040" si="2874">+BE1040</f>
        <v>44864</v>
      </c>
      <c r="BK1040">
        <f t="shared" ref="BK1040" si="2875">+BM1040-BL1040</f>
        <v>2220</v>
      </c>
      <c r="BL1040">
        <f>+M1040</f>
        <v>157</v>
      </c>
      <c r="BM1040">
        <f>+L1040</f>
        <v>2377</v>
      </c>
      <c r="BN1040" s="1">
        <f t="shared" ref="BN1040" si="2876">+BJ1040</f>
        <v>44864</v>
      </c>
      <c r="BO1040">
        <f>+BO1036+BM1040</f>
        <v>212158</v>
      </c>
      <c r="BP1040">
        <f>+BP1036+BL1040</f>
        <v>12366</v>
      </c>
      <c r="BQ1040" s="167">
        <f>+A1040</f>
        <v>44864</v>
      </c>
      <c r="BR1040">
        <f>+AF1040</f>
        <v>434351</v>
      </c>
      <c r="BS1040">
        <f>+AH1040</f>
        <v>91317</v>
      </c>
      <c r="BT1040">
        <f>+AJ1040</f>
        <v>10385</v>
      </c>
      <c r="BU1040">
        <v>15</v>
      </c>
      <c r="BV1040">
        <f>+AD1040</f>
        <v>678</v>
      </c>
      <c r="BW1040">
        <f>+BW1036+BV1040</f>
        <v>112844</v>
      </c>
      <c r="BX1040" s="167">
        <f>+A1040</f>
        <v>44864</v>
      </c>
      <c r="BY1040">
        <f>+AL1040</f>
        <v>793</v>
      </c>
      <c r="BZ1040">
        <f>+AN1040</f>
        <v>787</v>
      </c>
      <c r="CA1040">
        <f>+AP1040</f>
        <v>6</v>
      </c>
      <c r="CB1040" s="167">
        <f>+A1040</f>
        <v>44864</v>
      </c>
      <c r="CC1040">
        <f>+AR1040</f>
        <v>7690110</v>
      </c>
      <c r="CD1040">
        <f>+AT1040</f>
        <v>13742</v>
      </c>
      <c r="CE1040">
        <f>+AV1040</f>
        <v>12772</v>
      </c>
      <c r="CF1040" s="167">
        <f>+A1040</f>
        <v>44864</v>
      </c>
      <c r="CG1040">
        <f>+AQ1040</f>
        <v>31530</v>
      </c>
      <c r="CH1040">
        <f>+AU1040</f>
        <v>76</v>
      </c>
      <c r="CI1040" s="167">
        <f>+A1040</f>
        <v>44864</v>
      </c>
      <c r="CJ1040">
        <f>+AD1040</f>
        <v>678</v>
      </c>
      <c r="CK1040">
        <f>+AG1040</f>
        <v>207</v>
      </c>
      <c r="CL1040" s="167">
        <f>+A1040</f>
        <v>44864</v>
      </c>
      <c r="CM1040">
        <f>+AI1040</f>
        <v>12</v>
      </c>
      <c r="CN1040" s="1">
        <f>+Z1040</f>
        <v>44864</v>
      </c>
      <c r="CO1040" s="253">
        <f>+AD1040</f>
        <v>678</v>
      </c>
      <c r="CP1040" s="1">
        <f>+Z1040</f>
        <v>44864</v>
      </c>
      <c r="CQ1040" s="254">
        <f>+AI1040</f>
        <v>12</v>
      </c>
      <c r="CR1040" s="167">
        <f>+A1040</f>
        <v>44864</v>
      </c>
      <c r="CS1040">
        <f>+AQ1040</f>
        <v>31530</v>
      </c>
      <c r="CT1040">
        <f>+AU1040</f>
        <v>76</v>
      </c>
      <c r="CU1040">
        <f>+AS1040</f>
        <v>0</v>
      </c>
    </row>
    <row r="1041" spans="1:99" ht="18" customHeight="1" x14ac:dyDescent="0.55000000000000004">
      <c r="A1041" s="167">
        <v>44865</v>
      </c>
      <c r="B1041" s="219">
        <v>49</v>
      </c>
      <c r="C1041" s="142">
        <f t="shared" ref="C1041" si="2877">+B1041+C1040</f>
        <v>25789</v>
      </c>
      <c r="D1041" s="261">
        <f t="shared" ref="D1041" si="2878">+C1041-F1041</f>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2064"/>
        <v>853</v>
      </c>
      <c r="Z1041" s="74">
        <f t="shared" ref="Z1041" si="2879">+A1041</f>
        <v>44865</v>
      </c>
      <c r="AA1041" s="210">
        <f t="shared" ref="AA1041" si="2880">+AF1041+AL1041+AR1041</f>
        <v>8148517</v>
      </c>
      <c r="AB1041" s="210">
        <f t="shared" ref="AB1041" si="2881">+AH1041+AN1041+AT1041</f>
        <v>105995</v>
      </c>
      <c r="AC1041" s="211">
        <f t="shared" ref="AC1041" si="2882">+AJ1041+AP1041+AV1041</f>
        <v>23234</v>
      </c>
      <c r="AD1041" s="170">
        <f t="shared" ref="AD1041" si="2883">+AF1041-AF1040</f>
        <v>645</v>
      </c>
      <c r="AE1041" s="222">
        <f t="shared" ref="AE1041" si="2884">+AE1040+AD1041</f>
        <v>433791</v>
      </c>
      <c r="AF1041" s="143">
        <v>434996</v>
      </c>
      <c r="AG1041" s="171">
        <f t="shared" ref="AG1041" si="2885">+AH1041-AH1040</f>
        <v>149</v>
      </c>
      <c r="AH1041" s="143">
        <v>91466</v>
      </c>
      <c r="AI1041" s="171">
        <f t="shared" ref="AI1041" si="2886">+AJ1041-AJ1040</f>
        <v>12</v>
      </c>
      <c r="AJ1041" s="172">
        <v>10397</v>
      </c>
      <c r="AK1041" s="173">
        <f t="shared" ref="AK1041" si="2887">+AL1041-AL1040</f>
        <v>2</v>
      </c>
      <c r="AL1041" s="143">
        <v>795</v>
      </c>
      <c r="AM1041" s="173">
        <f t="shared" ref="AM1041" si="2888">+AN1041-AN1040</f>
        <v>0</v>
      </c>
      <c r="AN1041" s="143">
        <v>787</v>
      </c>
      <c r="AO1041" s="171">
        <f t="shared" ref="AO1041" si="2889">+AP1041-AP1040</f>
        <v>0</v>
      </c>
      <c r="AP1041" s="174">
        <v>6</v>
      </c>
      <c r="AQ1041" s="173">
        <f t="shared" ref="AQ1041" si="2890">+AR1041-AR1040</f>
        <v>22616</v>
      </c>
      <c r="AR1041" s="143">
        <v>7712726</v>
      </c>
      <c r="AS1041" s="171">
        <f t="shared" ref="AS1041" si="2891">+AT1041-AT1040</f>
        <v>0</v>
      </c>
      <c r="AT1041" s="143">
        <v>13742</v>
      </c>
      <c r="AU1041" s="171">
        <f t="shared" ref="AU1041" si="2892">+AV1041-AV1040</f>
        <v>59</v>
      </c>
      <c r="AV1041" s="175">
        <v>12831</v>
      </c>
      <c r="AW1041" s="217">
        <f t="shared" si="2307"/>
        <v>880</v>
      </c>
      <c r="AX1041" s="216">
        <f t="shared" ref="AX1041" si="2893">+A1041</f>
        <v>44865</v>
      </c>
      <c r="AY1041" s="5">
        <v>21</v>
      </c>
      <c r="AZ1041" s="217">
        <f>+AZ1040+AY1041</f>
        <v>3045</v>
      </c>
      <c r="BA1041" s="217">
        <f>+BA1037+1</f>
        <v>467</v>
      </c>
      <c r="BB1041" s="119">
        <v>0</v>
      </c>
      <c r="BC1041" s="26">
        <f>+BC1040+BB1041</f>
        <v>1674</v>
      </c>
      <c r="BD1041" s="217">
        <f>+BD1037+1</f>
        <v>502</v>
      </c>
      <c r="BE1041" s="209">
        <f>+Z1041</f>
        <v>44865</v>
      </c>
      <c r="BF1041" s="120">
        <f>+B1041</f>
        <v>49</v>
      </c>
      <c r="BG1041" s="120">
        <f t="shared" ref="BG1041" si="2894">+BI1041</f>
        <v>25789</v>
      </c>
      <c r="BH1041" s="209">
        <f>+A1041</f>
        <v>44865</v>
      </c>
      <c r="BI1041" s="120">
        <f>+C1041</f>
        <v>25789</v>
      </c>
      <c r="BJ1041" s="1">
        <f t="shared" ref="BJ1041" si="2895">+BE1041</f>
        <v>44865</v>
      </c>
      <c r="BK1041">
        <f t="shared" ref="BK1041" si="2896">+BM1041-BL1041</f>
        <v>2221</v>
      </c>
      <c r="BL1041">
        <f>+M1041</f>
        <v>110</v>
      </c>
      <c r="BM1041">
        <f>+L1041</f>
        <v>2331</v>
      </c>
      <c r="BN1041" s="1">
        <f t="shared" ref="BN1041" si="2897">+BJ1041</f>
        <v>44865</v>
      </c>
      <c r="BO1041">
        <f>+BO1037+BM1041</f>
        <v>215420</v>
      </c>
      <c r="BP1041">
        <f>+BP1037+BL1041</f>
        <v>12413</v>
      </c>
      <c r="BQ1041" s="167">
        <f>+A1041</f>
        <v>44865</v>
      </c>
      <c r="BR1041">
        <f>+AF1041</f>
        <v>434996</v>
      </c>
      <c r="BS1041">
        <f>+AH1041</f>
        <v>91466</v>
      </c>
      <c r="BT1041">
        <f>+AJ1041</f>
        <v>10397</v>
      </c>
      <c r="BU1041">
        <v>15</v>
      </c>
      <c r="BV1041">
        <f>+AD1041</f>
        <v>645</v>
      </c>
      <c r="BW1041">
        <f>+BW1037+BV1041</f>
        <v>101147</v>
      </c>
      <c r="BX1041" s="167">
        <f>+A1041</f>
        <v>44865</v>
      </c>
      <c r="BY1041">
        <f>+AL1041</f>
        <v>795</v>
      </c>
      <c r="BZ1041">
        <f>+AN1041</f>
        <v>787</v>
      </c>
      <c r="CA1041">
        <f>+AP1041</f>
        <v>6</v>
      </c>
      <c r="CB1041" s="167">
        <f>+A1041</f>
        <v>44865</v>
      </c>
      <c r="CC1041">
        <f>+AR1041</f>
        <v>7712726</v>
      </c>
      <c r="CD1041">
        <f>+AT1041</f>
        <v>13742</v>
      </c>
      <c r="CE1041">
        <f>+AV1041</f>
        <v>12831</v>
      </c>
      <c r="CF1041" s="167">
        <f>+A1041</f>
        <v>44865</v>
      </c>
      <c r="CG1041">
        <f>+AQ1041</f>
        <v>22616</v>
      </c>
      <c r="CH1041">
        <f>+AU1041</f>
        <v>59</v>
      </c>
      <c r="CI1041" s="167">
        <f>+A1041</f>
        <v>44865</v>
      </c>
      <c r="CJ1041">
        <f>+AD1041</f>
        <v>645</v>
      </c>
      <c r="CK1041">
        <f>+AG1041</f>
        <v>149</v>
      </c>
      <c r="CL1041" s="167">
        <f>+A1041</f>
        <v>44865</v>
      </c>
      <c r="CM1041">
        <f>+AI1041</f>
        <v>12</v>
      </c>
      <c r="CN1041" s="1">
        <f>+Z1041</f>
        <v>44865</v>
      </c>
      <c r="CO1041" s="253">
        <f>+AD1041</f>
        <v>645</v>
      </c>
      <c r="CP1041" s="1">
        <f>+Z1041</f>
        <v>44865</v>
      </c>
      <c r="CQ1041" s="254">
        <f>+AI1041</f>
        <v>12</v>
      </c>
      <c r="CR1041" s="167">
        <f>+A1041</f>
        <v>44865</v>
      </c>
      <c r="CS1041">
        <f>+AQ1041</f>
        <v>22616</v>
      </c>
      <c r="CT1041">
        <f>+AU1041</f>
        <v>59</v>
      </c>
      <c r="CU1041">
        <f>+AS1041</f>
        <v>0</v>
      </c>
    </row>
    <row r="1042" spans="1:99" ht="18" customHeight="1" x14ac:dyDescent="0.55000000000000004">
      <c r="A1042" s="167">
        <v>44866</v>
      </c>
      <c r="B1042" s="219">
        <v>56</v>
      </c>
      <c r="C1042" s="142">
        <f t="shared" ref="C1042" si="2898">+B1042+C1041</f>
        <v>25845</v>
      </c>
      <c r="D1042" s="261">
        <f t="shared" ref="D1042" si="2899">+C1042-F1042</f>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2064"/>
        <v>854</v>
      </c>
      <c r="Z1042" s="74">
        <f t="shared" ref="Z1042" si="2900">+A1042</f>
        <v>44866</v>
      </c>
      <c r="AA1042" s="210">
        <f t="shared" ref="AA1042" si="2901">+AF1042+AL1042+AR1042</f>
        <v>8183396</v>
      </c>
      <c r="AB1042" s="210">
        <f t="shared" ref="AB1042" si="2902">+AH1042+AN1042+AT1042</f>
        <v>106212</v>
      </c>
      <c r="AC1042" s="211">
        <f t="shared" ref="AC1042" si="2903">+AJ1042+AP1042+AV1042</f>
        <v>23292</v>
      </c>
      <c r="AD1042" s="170">
        <f t="shared" ref="AD1042" si="2904">+AF1042-AF1041</f>
        <v>636</v>
      </c>
      <c r="AE1042" s="222">
        <f t="shared" ref="AE1042" si="2905">+AE1041+AD1042</f>
        <v>434427</v>
      </c>
      <c r="AF1042" s="143">
        <v>435632</v>
      </c>
      <c r="AG1042" s="171">
        <f t="shared" ref="AG1042" si="2906">+AH1042-AH1041</f>
        <v>217</v>
      </c>
      <c r="AH1042" s="143">
        <v>91683</v>
      </c>
      <c r="AI1042" s="171">
        <f t="shared" ref="AI1042" si="2907">+AJ1042-AJ1041</f>
        <v>13</v>
      </c>
      <c r="AJ1042" s="172">
        <v>10410</v>
      </c>
      <c r="AK1042" s="173">
        <f t="shared" ref="AK1042" si="2908">+AL1042-AL1041</f>
        <v>0</v>
      </c>
      <c r="AL1042" s="143">
        <v>795</v>
      </c>
      <c r="AM1042" s="173">
        <f t="shared" ref="AM1042" si="2909">+AN1042-AN1041</f>
        <v>0</v>
      </c>
      <c r="AN1042" s="143">
        <v>787</v>
      </c>
      <c r="AO1042" s="171">
        <f t="shared" ref="AO1042" si="2910">+AP1042-AP1041</f>
        <v>0</v>
      </c>
      <c r="AP1042" s="174">
        <v>6</v>
      </c>
      <c r="AQ1042" s="173">
        <f t="shared" ref="AQ1042" si="2911">+AR1042-AR1041</f>
        <v>34243</v>
      </c>
      <c r="AR1042" s="143">
        <v>7746969</v>
      </c>
      <c r="AS1042" s="171">
        <f t="shared" ref="AS1042" si="2912">+AT1042-AT1041</f>
        <v>0</v>
      </c>
      <c r="AT1042" s="143">
        <v>13742</v>
      </c>
      <c r="AU1042" s="171">
        <f t="shared" ref="AU1042" si="2913">+AV1042-AV1041</f>
        <v>45</v>
      </c>
      <c r="AV1042" s="175">
        <v>12876</v>
      </c>
      <c r="AW1042" s="217">
        <f t="shared" si="2307"/>
        <v>881</v>
      </c>
      <c r="AX1042" s="216">
        <f t="shared" ref="AX1042" si="2914">+A1042</f>
        <v>44866</v>
      </c>
      <c r="AY1042" s="5">
        <v>28</v>
      </c>
      <c r="AZ1042" s="217">
        <f>+AZ1041+AY1042</f>
        <v>3073</v>
      </c>
      <c r="BA1042" s="217">
        <f>+BA1038+1</f>
        <v>468</v>
      </c>
      <c r="BB1042" s="119">
        <v>0</v>
      </c>
      <c r="BC1042" s="26">
        <f>+BC1041+BB1042</f>
        <v>1674</v>
      </c>
      <c r="BD1042" s="217">
        <f>+BD1038+1</f>
        <v>503</v>
      </c>
      <c r="BE1042" s="209">
        <f>+Z1042</f>
        <v>44866</v>
      </c>
      <c r="BF1042" s="120">
        <f>+B1042</f>
        <v>56</v>
      </c>
      <c r="BG1042" s="120">
        <f t="shared" ref="BG1042" si="2915">+BI1042</f>
        <v>25845</v>
      </c>
      <c r="BH1042" s="209">
        <f>+A1042</f>
        <v>44866</v>
      </c>
      <c r="BI1042" s="120">
        <f>+C1042</f>
        <v>25845</v>
      </c>
      <c r="BJ1042" s="1">
        <f t="shared" ref="BJ1042" si="2916">+BE1042</f>
        <v>44866</v>
      </c>
      <c r="BK1042">
        <f t="shared" ref="BK1042" si="2917">+BM1042-BL1042</f>
        <v>2346</v>
      </c>
      <c r="BL1042">
        <f>+M1042</f>
        <v>117</v>
      </c>
      <c r="BM1042">
        <f>+L1042</f>
        <v>2463</v>
      </c>
      <c r="BN1042" s="1">
        <f t="shared" ref="BN1042" si="2918">+BJ1042</f>
        <v>44866</v>
      </c>
      <c r="BO1042">
        <f>+BO1038+BM1042</f>
        <v>207947</v>
      </c>
      <c r="BP1042">
        <f>+BP1038+BL1042</f>
        <v>12702</v>
      </c>
      <c r="BQ1042" s="167">
        <f>+A1042</f>
        <v>44866</v>
      </c>
      <c r="BR1042">
        <f>+AF1042</f>
        <v>435632</v>
      </c>
      <c r="BS1042">
        <f>+AH1042</f>
        <v>91683</v>
      </c>
      <c r="BT1042">
        <f>+AJ1042</f>
        <v>10410</v>
      </c>
      <c r="BU1042">
        <v>15</v>
      </c>
      <c r="BV1042">
        <f>+AD1042</f>
        <v>636</v>
      </c>
      <c r="BW1042">
        <f>+BW1038+BV1042</f>
        <v>113641</v>
      </c>
      <c r="BX1042" s="167">
        <f>+A1042</f>
        <v>44866</v>
      </c>
      <c r="BY1042">
        <f>+AL1042</f>
        <v>795</v>
      </c>
      <c r="BZ1042">
        <f>+AN1042</f>
        <v>787</v>
      </c>
      <c r="CA1042">
        <f>+AP1042</f>
        <v>6</v>
      </c>
      <c r="CB1042" s="167">
        <f>+A1042</f>
        <v>44866</v>
      </c>
      <c r="CC1042">
        <f>+AR1042</f>
        <v>7746969</v>
      </c>
      <c r="CD1042">
        <f>+AT1042</f>
        <v>13742</v>
      </c>
      <c r="CE1042">
        <f>+AV1042</f>
        <v>12876</v>
      </c>
      <c r="CF1042" s="167">
        <f>+A1042</f>
        <v>44866</v>
      </c>
      <c r="CG1042">
        <f>+AQ1042</f>
        <v>34243</v>
      </c>
      <c r="CH1042">
        <f>+AU1042</f>
        <v>45</v>
      </c>
      <c r="CI1042" s="167">
        <f>+A1042</f>
        <v>44866</v>
      </c>
      <c r="CJ1042">
        <f>+AD1042</f>
        <v>636</v>
      </c>
      <c r="CK1042">
        <f>+AG1042</f>
        <v>217</v>
      </c>
      <c r="CL1042" s="167">
        <f>+A1042</f>
        <v>44866</v>
      </c>
      <c r="CM1042">
        <f>+AI1042</f>
        <v>13</v>
      </c>
      <c r="CN1042" s="1">
        <f>+Z1042</f>
        <v>44866</v>
      </c>
      <c r="CO1042" s="253">
        <f>+AD1042</f>
        <v>636</v>
      </c>
      <c r="CP1042" s="1">
        <f>+Z1042</f>
        <v>44866</v>
      </c>
      <c r="CQ1042" s="254">
        <f>+AI1042</f>
        <v>13</v>
      </c>
      <c r="CR1042" s="167">
        <f>+A1042</f>
        <v>44866</v>
      </c>
      <c r="CS1042">
        <f>+AQ1042</f>
        <v>34243</v>
      </c>
      <c r="CT1042">
        <f>+AU1042</f>
        <v>45</v>
      </c>
      <c r="CU1042">
        <f>+AS1042</f>
        <v>0</v>
      </c>
    </row>
    <row r="1043" spans="1:99" ht="18" customHeight="1" x14ac:dyDescent="0.55000000000000004">
      <c r="A1043" s="167"/>
      <c r="B1043" s="219"/>
      <c r="C1043" s="142"/>
      <c r="D1043" s="261"/>
      <c r="E1043" s="135"/>
      <c r="F1043" s="135"/>
      <c r="G1043" s="135"/>
      <c r="H1043" s="123"/>
      <c r="I1043" s="135"/>
      <c r="J1043" s="123"/>
      <c r="K1043" s="41"/>
      <c r="L1043" s="134"/>
      <c r="M1043" s="219"/>
      <c r="N1043" s="123"/>
      <c r="O1043" s="123"/>
      <c r="P1043" s="135"/>
      <c r="Q1043" s="135"/>
      <c r="R1043" s="123"/>
      <c r="S1043" s="123"/>
      <c r="T1043" s="135"/>
      <c r="U1043" s="135"/>
      <c r="V1043" s="123"/>
      <c r="W1043" s="41"/>
      <c r="X1043" s="136"/>
      <c r="Y1043" s="4"/>
      <c r="Z1043" s="74"/>
      <c r="AA1043" s="210"/>
      <c r="AB1043" s="210"/>
      <c r="AC1043" s="211"/>
      <c r="AD1043" s="170"/>
      <c r="AE1043" s="222"/>
      <c r="AF1043" s="143"/>
      <c r="AG1043" s="171"/>
      <c r="AH1043" s="143"/>
      <c r="AI1043" s="171"/>
      <c r="AJ1043" s="172"/>
      <c r="AK1043" s="173"/>
      <c r="AL1043" s="143"/>
      <c r="AM1043" s="222"/>
      <c r="AN1043" s="143"/>
      <c r="AO1043" s="171"/>
      <c r="AP1043" s="174"/>
      <c r="AQ1043" s="173"/>
      <c r="AR1043" s="143"/>
      <c r="AS1043" s="171"/>
      <c r="AT1043" s="143"/>
      <c r="AU1043" s="171"/>
      <c r="AV1043" s="175"/>
      <c r="AW1043" s="217"/>
      <c r="AX1043" s="216"/>
      <c r="AY1043" s="5"/>
      <c r="AZ1043" s="217"/>
      <c r="BA1043" s="217"/>
      <c r="BB1043" s="119"/>
      <c r="BC1043" s="26"/>
      <c r="BD1043" s="217"/>
      <c r="BE1043" s="209"/>
      <c r="BF1043" s="120"/>
      <c r="BG1043" s="120"/>
      <c r="BH1043" s="209"/>
      <c r="BI1043" s="120"/>
      <c r="BJ1043" s="1"/>
      <c r="BN1043" s="1"/>
      <c r="BQ1043" s="167"/>
      <c r="BX1043" s="167"/>
      <c r="CB1043" s="167"/>
      <c r="CF1043" s="216"/>
      <c r="CI1043" s="167"/>
      <c r="CL1043" s="167"/>
      <c r="CN1043" s="1"/>
      <c r="CO1043" s="253"/>
      <c r="CP1043" s="1"/>
      <c r="CQ1043" s="254"/>
      <c r="CR1043" s="167"/>
    </row>
    <row r="1044" spans="1:99" ht="18" customHeight="1" x14ac:dyDescent="0.55000000000000004">
      <c r="A1044" s="167"/>
      <c r="B1044" s="219"/>
      <c r="C1044" s="142"/>
      <c r="D1044" s="261"/>
      <c r="E1044" s="135"/>
      <c r="F1044" s="135"/>
      <c r="G1044" s="135"/>
      <c r="H1044" s="123"/>
      <c r="I1044" s="135"/>
      <c r="J1044" s="123"/>
      <c r="K1044" s="41"/>
      <c r="L1044" s="134"/>
      <c r="M1044" s="219"/>
      <c r="N1044" s="123"/>
      <c r="O1044" s="123"/>
      <c r="P1044" s="135"/>
      <c r="Q1044" s="135"/>
      <c r="R1044" s="123"/>
      <c r="S1044" s="123"/>
      <c r="T1044" s="135"/>
      <c r="U1044" s="135"/>
      <c r="V1044" s="123"/>
      <c r="W1044" s="41"/>
      <c r="X1044" s="136"/>
      <c r="Y1044" s="4"/>
      <c r="Z1044" s="74"/>
      <c r="AA1044" s="210"/>
      <c r="AB1044" s="210"/>
      <c r="AC1044" s="211"/>
      <c r="AD1044" s="170"/>
      <c r="AE1044" s="222"/>
      <c r="AF1044" s="143"/>
      <c r="AG1044" s="171"/>
      <c r="AH1044" s="143"/>
      <c r="AI1044" s="171"/>
      <c r="AJ1044" s="172"/>
      <c r="AK1044" s="173"/>
      <c r="AL1044" s="143"/>
      <c r="AM1044" s="171"/>
      <c r="AN1044" s="143"/>
      <c r="AO1044" s="171"/>
      <c r="AP1044" s="174"/>
      <c r="AQ1044" s="173"/>
      <c r="AR1044" s="143"/>
      <c r="AS1044" s="171"/>
      <c r="AT1044" s="143"/>
      <c r="AU1044" s="171"/>
      <c r="AV1044" s="175"/>
      <c r="AW1044" s="217"/>
      <c r="AX1044" s="216"/>
      <c r="AY1044" s="5"/>
      <c r="AZ1044" s="217"/>
      <c r="BA1044" s="217"/>
      <c r="BB1044" s="119"/>
      <c r="BC1044" s="26"/>
      <c r="BD1044" s="217"/>
      <c r="BE1044" s="209"/>
      <c r="BF1044" s="120"/>
      <c r="BG1044" s="120"/>
      <c r="BH1044" s="209"/>
      <c r="BI1044" s="120"/>
      <c r="BJ1044" s="1"/>
      <c r="BN1044" s="1"/>
      <c r="BQ1044" s="167"/>
      <c r="BX1044" s="167"/>
      <c r="CB1044" s="167"/>
      <c r="CE1044">
        <f>+AV1044</f>
        <v>0</v>
      </c>
      <c r="CF1044" s="216"/>
      <c r="CI1044" s="167"/>
      <c r="CL1044" s="167"/>
      <c r="CN1044" s="1"/>
      <c r="CO1044" s="253"/>
      <c r="CP1044" s="1"/>
      <c r="CQ1044" s="254"/>
      <c r="CR1044" s="167"/>
    </row>
    <row r="1045" spans="1:99" ht="18" customHeight="1" x14ac:dyDescent="0.55000000000000004">
      <c r="A1045" s="167"/>
      <c r="B1045" s="219"/>
      <c r="C1045" s="142"/>
      <c r="D1045" s="142"/>
      <c r="E1045" s="135"/>
      <c r="F1045" s="135"/>
      <c r="G1045" s="135"/>
      <c r="H1045" s="123"/>
      <c r="I1045" s="135"/>
      <c r="J1045" s="123"/>
      <c r="K1045" s="41"/>
      <c r="L1045" s="134"/>
      <c r="M1045" s="135"/>
      <c r="N1045" s="123"/>
      <c r="O1045" s="123"/>
      <c r="P1045" s="135"/>
      <c r="Q1045" s="135"/>
      <c r="R1045" s="123"/>
      <c r="S1045" s="123"/>
      <c r="T1045" s="135"/>
      <c r="U1045" s="135"/>
      <c r="V1045" s="123"/>
      <c r="W1045" s="41"/>
      <c r="X1045" s="136"/>
      <c r="Y1045" s="4"/>
      <c r="Z1045" s="74"/>
      <c r="AA1045" s="210"/>
      <c r="AB1045" s="210"/>
      <c r="AC1045" s="211"/>
      <c r="AD1045" s="170"/>
      <c r="AE1045" s="222"/>
      <c r="AF1045" s="143"/>
      <c r="AG1045" s="171"/>
      <c r="AH1045" s="143"/>
      <c r="AI1045" s="171"/>
      <c r="AJ1045" s="172"/>
      <c r="AK1045" s="173"/>
      <c r="AL1045" s="143"/>
      <c r="AM1045" s="171"/>
      <c r="AN1045" s="143"/>
      <c r="AO1045" s="171"/>
      <c r="AP1045" s="174"/>
      <c r="AQ1045" s="173"/>
      <c r="AR1045" s="143"/>
      <c r="AS1045" s="171"/>
      <c r="AT1045" s="143"/>
      <c r="AU1045" s="171"/>
      <c r="AV1045" s="175"/>
      <c r="AW1045" s="217"/>
      <c r="AX1045" s="216"/>
      <c r="AY1045" s="5"/>
      <c r="AZ1045" s="217"/>
      <c r="BA1045" s="217"/>
      <c r="BB1045" s="119"/>
      <c r="BC1045" s="26"/>
      <c r="BD1045" s="217"/>
      <c r="BE1045" s="209"/>
      <c r="BF1045" s="120"/>
      <c r="BG1045" s="120"/>
      <c r="BH1045" s="209"/>
      <c r="BI1045" s="120"/>
      <c r="BJ1045" s="1"/>
      <c r="BN1045" s="1"/>
      <c r="BQ1045" s="167"/>
      <c r="BX1045" s="167"/>
      <c r="CB1045" s="167"/>
      <c r="CI1045" s="167"/>
      <c r="CL1045" s="167"/>
      <c r="CN1045" s="1"/>
      <c r="CO1045" s="253"/>
      <c r="CP1045" s="1"/>
      <c r="CQ1045" s="254"/>
      <c r="CR1045" s="167"/>
    </row>
    <row r="1046" spans="1:99" ht="7" customHeight="1" thickBot="1" x14ac:dyDescent="0.6">
      <c r="A1046" s="65"/>
      <c r="B1046" s="134"/>
      <c r="C1046" s="142"/>
      <c r="D1046" s="135"/>
      <c r="E1046" s="135"/>
      <c r="F1046" s="135"/>
      <c r="G1046" s="135"/>
      <c r="H1046" s="123"/>
      <c r="I1046" s="135"/>
      <c r="J1046" s="123"/>
      <c r="K1046" s="136"/>
      <c r="L1046" s="134"/>
      <c r="M1046" s="135"/>
      <c r="N1046" s="123"/>
      <c r="O1046" s="123"/>
      <c r="P1046" s="135"/>
      <c r="Q1046" s="135"/>
      <c r="R1046" s="123"/>
      <c r="S1046" s="123"/>
      <c r="T1046" s="135"/>
      <c r="U1046" s="135"/>
      <c r="V1046" s="123"/>
      <c r="W1046" s="41"/>
      <c r="X1046" s="136"/>
      <c r="Z1046" s="65"/>
      <c r="AA1046" s="63"/>
      <c r="AB1046" s="63"/>
      <c r="AC1046" s="63"/>
      <c r="AD1046" s="170"/>
      <c r="AE1046" s="222"/>
      <c r="AF1046" s="143"/>
      <c r="AG1046" s="171"/>
      <c r="AH1046" s="143"/>
      <c r="AI1046" s="171"/>
      <c r="AJ1046" s="172"/>
      <c r="AK1046" s="173"/>
      <c r="AL1046" s="143"/>
      <c r="AM1046" s="171"/>
      <c r="AN1046" s="143"/>
      <c r="AO1046" s="171"/>
      <c r="AP1046" s="174"/>
      <c r="AQ1046" s="173"/>
      <c r="AR1046" s="143"/>
      <c r="AS1046" s="171"/>
      <c r="AT1046" s="143"/>
      <c r="AU1046" s="171"/>
      <c r="AV1046" s="175"/>
    </row>
    <row r="1047" spans="1:99" x14ac:dyDescent="0.55000000000000004">
      <c r="B1047" s="44"/>
      <c r="C1047" s="44"/>
      <c r="D1047" s="44"/>
      <c r="E1047" s="44"/>
      <c r="F1047" s="44"/>
      <c r="G1047" s="44"/>
      <c r="H1047" s="44"/>
      <c r="I1047" s="44"/>
      <c r="J1047" s="44"/>
      <c r="K1047" s="44"/>
      <c r="L1047" s="44"/>
      <c r="M1047" s="44"/>
      <c r="N1047" s="44"/>
      <c r="O1047" s="44"/>
      <c r="P1047" s="44"/>
      <c r="Q1047" s="44"/>
      <c r="R1047" s="44"/>
      <c r="S1047" s="44"/>
      <c r="T1047" s="44"/>
      <c r="U1047" s="44"/>
      <c r="V1047" s="44"/>
      <c r="W1047" s="44"/>
      <c r="X1047" s="44"/>
      <c r="Y1047" s="44"/>
      <c r="AE1047">
        <f>SUM(AD443:AD448)</f>
        <v>190</v>
      </c>
      <c r="AY1047" s="44" t="s">
        <v>474</v>
      </c>
      <c r="BB1047" s="44" t="s">
        <v>473</v>
      </c>
      <c r="BV1047">
        <f>SUM(BV442:BV1046)</f>
        <v>424482</v>
      </c>
    </row>
    <row r="1048" spans="1:99" x14ac:dyDescent="0.55000000000000004">
      <c r="B1048">
        <f>SUM(B554:B584)</f>
        <v>832</v>
      </c>
      <c r="AA1048" s="263">
        <f>+AA881-AA880</f>
        <v>82409</v>
      </c>
      <c r="AE1048">
        <f>SUM(AD797:AD1045)</f>
        <v>355511</v>
      </c>
      <c r="AG1048">
        <f>40317-40254</f>
        <v>63</v>
      </c>
      <c r="AI1048" s="236">
        <f>SUM(AI189:AI558)</f>
        <v>205</v>
      </c>
      <c r="AJ1048">
        <f>SUM(AI797:AI1045)</f>
        <v>9666</v>
      </c>
      <c r="AK1048">
        <f>SUM(AK907:AK1044)</f>
        <v>712</v>
      </c>
      <c r="AT1048" s="44">
        <f>SUM(AU908:AU1044)</f>
        <v>7655</v>
      </c>
      <c r="AU1048">
        <f>SUM(AU889:AU918)</f>
        <v>4396</v>
      </c>
      <c r="AV1048">
        <f>SUM(AU854:AU1045)</f>
        <v>12020</v>
      </c>
      <c r="AY1048" s="44">
        <f>SUM(AY359:AY413)</f>
        <v>69</v>
      </c>
      <c r="BB1048" s="44">
        <f>SUM(BB374:BB413)</f>
        <v>941</v>
      </c>
    </row>
    <row r="1049" spans="1:99" x14ac:dyDescent="0.55000000000000004">
      <c r="L1049">
        <f>SUM(L97:L1048)</f>
        <v>812524</v>
      </c>
      <c r="P1049">
        <f>SUM(P97:P1048)</f>
        <v>36701</v>
      </c>
      <c r="AD1049">
        <f>SUM(AD188:AD194)</f>
        <v>82</v>
      </c>
      <c r="AG1049">
        <f>840+40254</f>
        <v>41094</v>
      </c>
      <c r="AJ1049">
        <f>SUM(AI797:AI827)</f>
        <v>7081</v>
      </c>
      <c r="AV1049">
        <f>SUM(AU797:AU827)</f>
        <v>0</v>
      </c>
      <c r="AY1049" s="44" t="s">
        <v>685</v>
      </c>
    </row>
    <row r="1050" spans="1:99" ht="15" customHeight="1" x14ac:dyDescent="0.55000000000000004">
      <c r="A1050" s="119"/>
      <c r="D1050">
        <f>SUM(B229:B259)</f>
        <v>435</v>
      </c>
      <c r="Z1050" s="119"/>
      <c r="AA1050" s="119"/>
      <c r="AB1050" s="119"/>
      <c r="AC1050" s="119"/>
      <c r="AJ1050">
        <f>SUM(AI828:AI857)</f>
        <v>1483</v>
      </c>
      <c r="AV1050">
        <f>SUM(AU828:AU857)</f>
        <v>12</v>
      </c>
      <c r="AY1050" s="44">
        <f>SUM(AY581:AY1046)</f>
        <v>2663</v>
      </c>
    </row>
    <row r="1051" spans="1:99" x14ac:dyDescent="0.55000000000000004">
      <c r="AB1051" s="44" t="s">
        <v>827</v>
      </c>
      <c r="AD1051" s="44">
        <f>SUM(AD810:AD816)</f>
        <v>17671</v>
      </c>
      <c r="AH1051" s="4">
        <f>SUM(AD797:AD827)</f>
        <v>206192</v>
      </c>
      <c r="AI1051" s="5" t="s">
        <v>949</v>
      </c>
      <c r="AJ1051" s="4">
        <f>SUM(AI797:AI827)</f>
        <v>7081</v>
      </c>
      <c r="AN1051" s="227">
        <f>SUM(AK797:AK827)</f>
        <v>1</v>
      </c>
      <c r="AO1051" s="231" t="s">
        <v>949</v>
      </c>
      <c r="AP1051" s="227">
        <f>SUM(AO797:AO827)</f>
        <v>0</v>
      </c>
      <c r="AT1051" s="26">
        <f>SUM(AQ797:AQ827)</f>
        <v>2905</v>
      </c>
      <c r="AU1051" s="218" t="s">
        <v>949</v>
      </c>
      <c r="AV1051" s="26">
        <f>SUM(AU797:AU827)</f>
        <v>0</v>
      </c>
    </row>
    <row r="1052" spans="1:99" x14ac:dyDescent="0.55000000000000004">
      <c r="AH1052" s="4">
        <f>SUM(AD828:AD857)</f>
        <v>44357</v>
      </c>
      <c r="AI1052" s="5" t="s">
        <v>948</v>
      </c>
      <c r="AJ1052" s="4">
        <f>SUM(AI828:AI857)</f>
        <v>1483</v>
      </c>
      <c r="AN1052" s="227">
        <f>SUM(AK828:AK857)</f>
        <v>0</v>
      </c>
      <c r="AO1052" s="231" t="s">
        <v>948</v>
      </c>
      <c r="AP1052" s="227">
        <f>SUM(AO828:AO857)</f>
        <v>0</v>
      </c>
      <c r="AT1052" s="26">
        <f>SUM(AQ828:AQ857)</f>
        <v>92489</v>
      </c>
      <c r="AU1052" s="218" t="s">
        <v>948</v>
      </c>
      <c r="AV1052" s="26">
        <f>SUM(AU828:AU857)</f>
        <v>12</v>
      </c>
    </row>
    <row r="1053" spans="1:99" x14ac:dyDescent="0.55000000000000004">
      <c r="AH1053" s="4">
        <f>SUM(AD858:AD888)</f>
        <v>1728</v>
      </c>
      <c r="AI1053" s="5" t="s">
        <v>914</v>
      </c>
      <c r="AJ1053" s="4">
        <f>SUM(AI858:AI888)</f>
        <v>70</v>
      </c>
      <c r="AN1053" s="227">
        <f>SUM(AK858:AK888)</f>
        <v>1</v>
      </c>
      <c r="AO1053" s="231" t="s">
        <v>914</v>
      </c>
      <c r="AP1053" s="227">
        <f>SUM(AO858:AO888)</f>
        <v>0</v>
      </c>
      <c r="AT1053" s="26">
        <f>SUM(AQ858:AQ888)</f>
        <v>1917100</v>
      </c>
      <c r="AU1053" s="218" t="s">
        <v>914</v>
      </c>
      <c r="AV1053" s="26">
        <f>SUM(AU858:AU888)</f>
        <v>1390</v>
      </c>
    </row>
    <row r="1054" spans="1:99" x14ac:dyDescent="0.55000000000000004">
      <c r="AH1054" s="4">
        <f>SUM(AD889:AD918)</f>
        <v>5667</v>
      </c>
      <c r="AI1054" s="5" t="s">
        <v>947</v>
      </c>
      <c r="AJ1054" s="4">
        <f>SUM(AI889:AI918)</f>
        <v>23</v>
      </c>
      <c r="AN1054" s="227">
        <f>SUM(AK889:AK918)</f>
        <v>181</v>
      </c>
      <c r="AO1054" s="231" t="s">
        <v>947</v>
      </c>
      <c r="AP1054" s="227">
        <f>SUM(AO889:AO918)</f>
        <v>0</v>
      </c>
      <c r="AT1054" s="26">
        <f>SUM(AQ889:AQ918)</f>
        <v>1734300</v>
      </c>
      <c r="AU1054" s="218" t="s">
        <v>947</v>
      </c>
      <c r="AV1054" s="26">
        <f>SUM(AU889:AU918)</f>
        <v>4396</v>
      </c>
    </row>
    <row r="1055" spans="1:99" x14ac:dyDescent="0.55000000000000004">
      <c r="AH1055" s="4">
        <f>SUM(AD919:AD949)</f>
        <v>17832</v>
      </c>
      <c r="AI1055" s="5" t="s">
        <v>966</v>
      </c>
      <c r="AJ1055" s="4">
        <f>SUM(AI919:AI949)</f>
        <v>102</v>
      </c>
      <c r="AN1055" s="227">
        <f>SUM(AK919:AK949)</f>
        <v>527</v>
      </c>
      <c r="AO1055" s="231" t="s">
        <v>966</v>
      </c>
      <c r="AP1055" s="227">
        <f>SUM(AO919:AO949)</f>
        <v>6</v>
      </c>
      <c r="AT1055" s="26">
        <f>SUM(AQ919:AQ949)</f>
        <v>820902</v>
      </c>
      <c r="AU1055" s="218" t="s">
        <v>966</v>
      </c>
      <c r="AV1055" s="26">
        <f>SUM(AU919:AU949)</f>
        <v>2276</v>
      </c>
    </row>
    <row r="1056" spans="1:99" x14ac:dyDescent="0.55000000000000004">
      <c r="AH1056" s="4">
        <f>SUM(AD950:AD980)</f>
        <v>29892</v>
      </c>
      <c r="AI1056" s="5" t="s">
        <v>978</v>
      </c>
      <c r="AJ1056" s="4">
        <f>SUM(AI950:AI980)</f>
        <v>187</v>
      </c>
      <c r="AN1056" s="227">
        <f>SUM(AK950:AK980)</f>
        <v>2</v>
      </c>
      <c r="AO1056" s="231" t="s">
        <v>978</v>
      </c>
      <c r="AP1056" s="227">
        <f>SUM(AO950:AO980)</f>
        <v>0</v>
      </c>
      <c r="AT1056" s="26">
        <f>SUM(AQ950:AQ980)</f>
        <v>719844</v>
      </c>
      <c r="AU1056" s="218" t="s">
        <v>978</v>
      </c>
      <c r="AV1056" s="26">
        <f>SUM(AU950:AU980)</f>
        <v>987</v>
      </c>
    </row>
    <row r="1057" spans="34:48" x14ac:dyDescent="0.55000000000000004">
      <c r="AH1057" s="4">
        <f>SUM(AD981:AD1010)</f>
        <v>28866</v>
      </c>
      <c r="AI1057" s="5" t="s">
        <v>979</v>
      </c>
      <c r="AJ1057" s="4">
        <f>SUM(AI981:AI1010)</f>
        <v>471</v>
      </c>
      <c r="AN1057" s="227">
        <f>SUM(AK981:AK1010)</f>
        <v>0</v>
      </c>
      <c r="AO1057" s="231" t="s">
        <v>979</v>
      </c>
      <c r="AP1057" s="227">
        <f>SUM(AO981:AO1010)</f>
        <v>0</v>
      </c>
      <c r="AT1057" s="26">
        <f>SUM(AQ981:AQ1010)</f>
        <v>1153371</v>
      </c>
      <c r="AU1057" s="218" t="s">
        <v>979</v>
      </c>
      <c r="AV1057"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17"/>
  <sheetViews>
    <sheetView zoomScale="115" zoomScaleNormal="115" workbookViewId="0">
      <pane xSplit="3" ySplit="1" topLeftCell="D801" activePane="bottomRight" state="frozen"/>
      <selection pane="topRight" activeCell="C1" sqref="C1"/>
      <selection pane="bottomLeft" activeCell="A2" sqref="A2"/>
      <selection pane="bottomRight" activeCell="H817" sqref="H817"/>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f t="shared" ref="B799" si="229">SUM(D799:AG799)-J799</f>
        <v>38</v>
      </c>
      <c r="C799" s="114">
        <v>44860</v>
      </c>
      <c r="D799" s="100">
        <v>5</v>
      </c>
      <c r="E799" s="100">
        <v>5</v>
      </c>
      <c r="F799" s="100">
        <v>2</v>
      </c>
      <c r="I799" s="100">
        <v>16</v>
      </c>
      <c r="J799" s="265">
        <f t="shared" ref="J799" si="230">SUM(K799:AF799)</f>
        <v>10</v>
      </c>
      <c r="K799" s="100">
        <v>3</v>
      </c>
      <c r="V799" s="100">
        <v>3</v>
      </c>
      <c r="Z799" s="100">
        <v>1</v>
      </c>
      <c r="AB799" s="100">
        <v>1</v>
      </c>
      <c r="AD799" s="100">
        <v>1</v>
      </c>
      <c r="AF799" s="100">
        <v>1</v>
      </c>
      <c r="AG799" s="266"/>
      <c r="AH799" s="114">
        <f t="shared" ref="AH799" si="231">+C799</f>
        <v>44860</v>
      </c>
      <c r="AI799" s="267">
        <f t="shared" ref="AI799" si="232">+AL799-AJ799-AK799</f>
        <v>33</v>
      </c>
      <c r="AJ799" s="267">
        <f t="shared" ref="AJ799" si="233">+H799</f>
        <v>0</v>
      </c>
      <c r="AK799" s="100">
        <f t="shared" ref="AK799" si="234">+D799</f>
        <v>5</v>
      </c>
      <c r="AL799" s="267">
        <f t="shared" ref="AL799" si="235">+B799</f>
        <v>38</v>
      </c>
    </row>
    <row r="800" spans="2:38" s="100" customFormat="1" ht="17.5" customHeight="1" x14ac:dyDescent="0.55000000000000004">
      <c r="B800" s="265">
        <f t="shared" ref="B800" si="236">SUM(D800:AG800)-J800</f>
        <v>48</v>
      </c>
      <c r="C800" s="114">
        <v>44861</v>
      </c>
      <c r="D800" s="100">
        <v>4</v>
      </c>
      <c r="E800" s="100">
        <v>11</v>
      </c>
      <c r="F800" s="100">
        <v>7</v>
      </c>
      <c r="H800" s="100">
        <v>4</v>
      </c>
      <c r="I800" s="100">
        <v>13</v>
      </c>
      <c r="J800" s="265">
        <f t="shared" ref="J800" si="237">SUM(K800:AF800)</f>
        <v>9</v>
      </c>
      <c r="K800" s="100">
        <v>5</v>
      </c>
      <c r="V800" s="100">
        <v>2</v>
      </c>
      <c r="Z800" s="100">
        <v>1</v>
      </c>
      <c r="AD800" s="100">
        <v>1</v>
      </c>
      <c r="AG800" s="266"/>
      <c r="AH800" s="114">
        <f t="shared" ref="AH800" si="238">+C800</f>
        <v>44861</v>
      </c>
      <c r="AI800" s="267">
        <f t="shared" ref="AI800" si="239">+AL800-AJ800-AK800</f>
        <v>40</v>
      </c>
      <c r="AJ800" s="267">
        <f t="shared" ref="AJ800" si="240">+H800</f>
        <v>4</v>
      </c>
      <c r="AK800" s="100">
        <f t="shared" ref="AK800" si="241">+D800</f>
        <v>4</v>
      </c>
      <c r="AL800" s="267">
        <f t="shared" ref="AL800" si="242">+B800</f>
        <v>48</v>
      </c>
    </row>
    <row r="801" spans="2:39" s="100" customFormat="1" ht="17.5" customHeight="1" x14ac:dyDescent="0.55000000000000004">
      <c r="B801" s="265">
        <f t="shared" ref="B801" si="243">SUM(D801:AG801)-J801</f>
        <v>53</v>
      </c>
      <c r="C801" s="114">
        <v>44862</v>
      </c>
      <c r="D801" s="100">
        <v>5</v>
      </c>
      <c r="E801" s="100">
        <v>14</v>
      </c>
      <c r="F801" s="100">
        <v>7</v>
      </c>
      <c r="H801" s="100">
        <v>1</v>
      </c>
      <c r="I801" s="100">
        <v>13</v>
      </c>
      <c r="J801" s="265">
        <f t="shared" ref="J801" si="244">SUM(K801:AF801)</f>
        <v>13</v>
      </c>
      <c r="K801" s="100">
        <v>5</v>
      </c>
      <c r="V801" s="100">
        <v>1</v>
      </c>
      <c r="Z801" s="100">
        <v>3</v>
      </c>
      <c r="AD801" s="100">
        <v>4</v>
      </c>
      <c r="AG801" s="266"/>
      <c r="AH801" s="114">
        <f t="shared" ref="AH801" si="245">+C801</f>
        <v>44862</v>
      </c>
      <c r="AI801" s="267">
        <f t="shared" ref="AI801" si="246">+AL801-AJ801-AK801</f>
        <v>47</v>
      </c>
      <c r="AJ801" s="267">
        <f t="shared" ref="AJ801" si="247">+H801</f>
        <v>1</v>
      </c>
      <c r="AK801" s="100">
        <f t="shared" ref="AK801" si="248">+D801</f>
        <v>5</v>
      </c>
      <c r="AL801" s="267">
        <f t="shared" ref="AL801" si="249">+B801</f>
        <v>53</v>
      </c>
    </row>
    <row r="802" spans="2:39" s="100" customFormat="1" ht="17.5" customHeight="1" x14ac:dyDescent="0.55000000000000004">
      <c r="B802" s="265">
        <f t="shared" ref="B802" si="250">SUM(D802:AG802)-J802</f>
        <v>48</v>
      </c>
      <c r="C802" s="114">
        <v>44863</v>
      </c>
      <c r="D802" s="100">
        <v>1</v>
      </c>
      <c r="E802" s="100">
        <v>14</v>
      </c>
      <c r="F802" s="100">
        <v>3</v>
      </c>
      <c r="H802" s="100">
        <v>2</v>
      </c>
      <c r="I802" s="100">
        <v>14</v>
      </c>
      <c r="J802" s="265">
        <f t="shared" ref="J802" si="251">SUM(K802:AF802)</f>
        <v>14</v>
      </c>
      <c r="K802" s="100">
        <v>5</v>
      </c>
      <c r="V802" s="100">
        <v>2</v>
      </c>
      <c r="Y802" s="100">
        <v>3</v>
      </c>
      <c r="Z802" s="100">
        <v>2</v>
      </c>
      <c r="AB802" s="100">
        <v>1</v>
      </c>
      <c r="AD802" s="100">
        <v>1</v>
      </c>
      <c r="AG802" s="266"/>
      <c r="AH802" s="114">
        <f t="shared" ref="AH802" si="252">+C802</f>
        <v>44863</v>
      </c>
      <c r="AI802" s="267">
        <f t="shared" ref="AI802" si="253">+AL802-AJ802-AK802</f>
        <v>45</v>
      </c>
      <c r="AJ802" s="267">
        <f t="shared" ref="AJ802" si="254">+H802</f>
        <v>2</v>
      </c>
      <c r="AK802" s="100">
        <f t="shared" ref="AK802" si="255">+D802</f>
        <v>1</v>
      </c>
      <c r="AL802" s="267">
        <f t="shared" ref="AL802" si="256">+B802</f>
        <v>48</v>
      </c>
    </row>
    <row r="803" spans="2:39" s="100" customFormat="1" ht="17.5" customHeight="1" x14ac:dyDescent="0.55000000000000004">
      <c r="B803" s="265">
        <f t="shared" ref="B803" si="257">SUM(D803:AG803)-J803</f>
        <v>42</v>
      </c>
      <c r="C803" s="114">
        <v>44864</v>
      </c>
      <c r="D803" s="100">
        <v>4</v>
      </c>
      <c r="E803" s="100">
        <v>8</v>
      </c>
      <c r="F803" s="100">
        <v>5</v>
      </c>
      <c r="H803" s="100">
        <v>1</v>
      </c>
      <c r="I803" s="100">
        <v>11</v>
      </c>
      <c r="J803" s="265">
        <f t="shared" ref="J803" si="258">SUM(K803:AF803)</f>
        <v>13</v>
      </c>
      <c r="K803" s="100">
        <v>2</v>
      </c>
      <c r="V803" s="100">
        <v>1</v>
      </c>
      <c r="Y803" s="100">
        <v>4</v>
      </c>
      <c r="Z803" s="100">
        <v>6</v>
      </c>
      <c r="AG803" s="266"/>
      <c r="AH803" s="114">
        <f t="shared" ref="AH803" si="259">+C803</f>
        <v>44864</v>
      </c>
      <c r="AI803" s="267">
        <f t="shared" ref="AI803" si="260">+AL803-AJ803-AK803</f>
        <v>37</v>
      </c>
      <c r="AJ803" s="267">
        <f t="shared" ref="AJ803" si="261">+H803</f>
        <v>1</v>
      </c>
      <c r="AK803" s="100">
        <f t="shared" ref="AK803" si="262">+D803</f>
        <v>4</v>
      </c>
      <c r="AL803" s="267">
        <f t="shared" ref="AL803" si="263">+B803</f>
        <v>42</v>
      </c>
    </row>
    <row r="804" spans="2:39" s="100" customFormat="1" ht="17.5" customHeight="1" x14ac:dyDescent="0.55000000000000004">
      <c r="B804" s="265">
        <f t="shared" ref="B804" si="264">SUM(D804:AG804)-J804</f>
        <v>49</v>
      </c>
      <c r="C804" s="114">
        <v>44865</v>
      </c>
      <c r="D804" s="100">
        <v>3</v>
      </c>
      <c r="E804" s="100">
        <v>7</v>
      </c>
      <c r="F804" s="100">
        <v>4</v>
      </c>
      <c r="H804" s="100">
        <v>1</v>
      </c>
      <c r="I804" s="100">
        <v>13</v>
      </c>
      <c r="J804" s="265">
        <f t="shared" ref="J804" si="265">SUM(K804:AF804)</f>
        <v>21</v>
      </c>
      <c r="K804" s="100">
        <v>12</v>
      </c>
      <c r="M804" s="100">
        <v>3</v>
      </c>
      <c r="V804" s="100">
        <v>2</v>
      </c>
      <c r="Y804" s="100">
        <v>2</v>
      </c>
      <c r="Z804" s="100">
        <v>2</v>
      </c>
      <c r="AG804" s="266"/>
      <c r="AH804" s="114">
        <f t="shared" ref="AH804" si="266">+C804</f>
        <v>44865</v>
      </c>
      <c r="AI804" s="267">
        <f t="shared" ref="AI804" si="267">+AL804-AJ804-AK804</f>
        <v>45</v>
      </c>
      <c r="AJ804" s="267">
        <f t="shared" ref="AJ804" si="268">+H804</f>
        <v>1</v>
      </c>
      <c r="AK804" s="100">
        <f t="shared" ref="AK804" si="269">+D804</f>
        <v>3</v>
      </c>
      <c r="AL804" s="267">
        <f t="shared" ref="AL804" si="270">+B804</f>
        <v>49</v>
      </c>
    </row>
    <row r="805" spans="2:39" s="100" customFormat="1" ht="17.5" customHeight="1" x14ac:dyDescent="0.55000000000000004">
      <c r="B805" s="265">
        <f t="shared" ref="B805" si="271">SUM(D805:AG805)-J805</f>
        <v>56</v>
      </c>
      <c r="C805" s="114">
        <v>44866</v>
      </c>
      <c r="D805" s="100">
        <v>8</v>
      </c>
      <c r="E805" s="100">
        <v>10</v>
      </c>
      <c r="F805" s="100">
        <v>7</v>
      </c>
      <c r="H805" s="100">
        <v>2</v>
      </c>
      <c r="I805" s="100">
        <v>18</v>
      </c>
      <c r="J805" s="265">
        <f t="shared" ref="J805" si="272">SUM(K805:AF805)</f>
        <v>11</v>
      </c>
      <c r="K805" s="100">
        <v>5</v>
      </c>
      <c r="S805" s="100">
        <v>1</v>
      </c>
      <c r="Y805" s="100">
        <v>1</v>
      </c>
      <c r="Z805" s="100">
        <v>1</v>
      </c>
      <c r="AB805" s="100">
        <v>1</v>
      </c>
      <c r="AD805" s="100">
        <v>1</v>
      </c>
      <c r="AF805" s="100">
        <v>1</v>
      </c>
      <c r="AG805" s="266"/>
      <c r="AH805" s="114">
        <f t="shared" ref="AH805" si="273">+C805</f>
        <v>44866</v>
      </c>
      <c r="AI805" s="267">
        <f t="shared" ref="AI805" si="274">+AL805-AJ805-AK805</f>
        <v>46</v>
      </c>
      <c r="AJ805" s="267">
        <f t="shared" ref="AJ805" si="275">+H805</f>
        <v>2</v>
      </c>
      <c r="AK805" s="100">
        <f t="shared" ref="AK805" si="276">+D805</f>
        <v>8</v>
      </c>
      <c r="AL805" s="267">
        <f t="shared" ref="AL805" si="277">+B805</f>
        <v>56</v>
      </c>
    </row>
    <row r="806" spans="2:39" s="100" customFormat="1" ht="17.5" customHeight="1" x14ac:dyDescent="0.55000000000000004">
      <c r="B806" s="265"/>
      <c r="C806" s="114"/>
      <c r="J806" s="265"/>
      <c r="AG806" s="266"/>
      <c r="AH806" s="114"/>
      <c r="AI806" s="267"/>
      <c r="AJ806" s="267"/>
      <c r="AL806" s="267"/>
    </row>
    <row r="807" spans="2:39" s="100" customFormat="1" ht="17.5" customHeight="1" x14ac:dyDescent="0.55000000000000004">
      <c r="B807" s="265"/>
      <c r="C807" s="114"/>
      <c r="J807" s="265"/>
      <c r="AG807" s="266"/>
      <c r="AH807" s="114"/>
      <c r="AI807" s="267"/>
      <c r="AJ807" s="267"/>
      <c r="AL807" s="267"/>
    </row>
    <row r="808" spans="2:39" ht="17.5" customHeight="1" x14ac:dyDescent="0.55000000000000004">
      <c r="B808" s="242"/>
      <c r="C808" s="1"/>
      <c r="E808" s="258"/>
      <c r="J808" s="242"/>
      <c r="AH808" s="1"/>
      <c r="AI808" s="243"/>
      <c r="AJ808" s="243"/>
    </row>
    <row r="809" spans="2:39" x14ac:dyDescent="0.55000000000000004">
      <c r="B809" s="219"/>
      <c r="C809" s="1"/>
      <c r="AH809" s="249">
        <v>1</v>
      </c>
    </row>
    <row r="810" spans="2:39" s="241" customFormat="1" ht="5" customHeight="1" x14ac:dyDescent="0.55000000000000004">
      <c r="B810" s="240"/>
      <c r="C810" s="239"/>
      <c r="AG810" s="4"/>
    </row>
    <row r="811" spans="2:39" ht="5.5" customHeight="1" x14ac:dyDescent="0.55000000000000004">
      <c r="B811" s="4"/>
      <c r="C811" s="1"/>
    </row>
    <row r="812" spans="2:39" x14ac:dyDescent="0.55000000000000004">
      <c r="B812">
        <f>SUM(B2:B811)</f>
        <v>23500</v>
      </c>
      <c r="C812" s="1" t="s">
        <v>348</v>
      </c>
      <c r="D812" s="26">
        <f t="shared" ref="D812:J812" si="278">SUM(D2:D811)</f>
        <v>5059</v>
      </c>
      <c r="E812" s="26">
        <f t="shared" si="278"/>
        <v>5513</v>
      </c>
      <c r="F812" s="26">
        <f t="shared" si="278"/>
        <v>1749</v>
      </c>
      <c r="G812">
        <f t="shared" si="278"/>
        <v>1030</v>
      </c>
      <c r="H812">
        <f t="shared" si="278"/>
        <v>1721</v>
      </c>
      <c r="I812" s="26">
        <f t="shared" si="278"/>
        <v>2527</v>
      </c>
      <c r="J812" s="26">
        <f t="shared" si="278"/>
        <v>5901</v>
      </c>
      <c r="K812">
        <f t="shared" ref="K812:AF812" si="279">SUM(K2:K811)</f>
        <v>1145</v>
      </c>
      <c r="L812">
        <f t="shared" si="279"/>
        <v>16</v>
      </c>
      <c r="M812">
        <f t="shared" si="279"/>
        <v>142</v>
      </c>
      <c r="N812">
        <f t="shared" si="279"/>
        <v>109</v>
      </c>
      <c r="O812" s="26">
        <f t="shared" si="279"/>
        <v>492</v>
      </c>
      <c r="P812">
        <f t="shared" si="279"/>
        <v>22</v>
      </c>
      <c r="Q812">
        <f t="shared" si="279"/>
        <v>26</v>
      </c>
      <c r="R812">
        <f t="shared" si="279"/>
        <v>223</v>
      </c>
      <c r="S812">
        <f t="shared" si="279"/>
        <v>150</v>
      </c>
      <c r="T812">
        <f t="shared" si="279"/>
        <v>134</v>
      </c>
      <c r="U812">
        <f t="shared" si="279"/>
        <v>152</v>
      </c>
      <c r="V812">
        <f t="shared" si="279"/>
        <v>399</v>
      </c>
      <c r="W812">
        <f t="shared" si="279"/>
        <v>36</v>
      </c>
      <c r="X812">
        <f t="shared" si="279"/>
        <v>75</v>
      </c>
      <c r="Y812">
        <f t="shared" si="279"/>
        <v>280</v>
      </c>
      <c r="Z812">
        <f t="shared" si="279"/>
        <v>334</v>
      </c>
      <c r="AA812">
        <f t="shared" si="279"/>
        <v>1</v>
      </c>
      <c r="AB812">
        <f t="shared" si="279"/>
        <v>573</v>
      </c>
      <c r="AC812">
        <f t="shared" si="279"/>
        <v>76</v>
      </c>
      <c r="AD812">
        <f t="shared" si="279"/>
        <v>862</v>
      </c>
      <c r="AF812">
        <f t="shared" si="279"/>
        <v>646</v>
      </c>
      <c r="AM812" s="243"/>
    </row>
    <row r="813" spans="2:39" x14ac:dyDescent="0.55000000000000004">
      <c r="C813" s="1"/>
    </row>
    <row r="814" spans="2:39" ht="5" customHeight="1" x14ac:dyDescent="0.55000000000000004">
      <c r="C814" s="1"/>
    </row>
    <row r="817" spans="2:11" x14ac:dyDescent="0.55000000000000004">
      <c r="B817" s="219"/>
      <c r="K81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57" zoomScale="70" zoomScaleNormal="70" workbookViewId="0">
      <selection activeCell="U70" sqref="U7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50"/>
  <sheetViews>
    <sheetView topLeftCell="A2" workbookViewId="0">
      <pane xSplit="2" ySplit="2" topLeftCell="C840" activePane="bottomRight" state="frozen"/>
      <selection activeCell="O24" sqref="O24"/>
      <selection pane="topRight" activeCell="O24" sqref="O24"/>
      <selection pane="bottomLeft" activeCell="O24" sqref="O24"/>
      <selection pane="bottomRight" activeCell="H846" sqref="H84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46" si="350">+A804+1</f>
        <v>807</v>
      </c>
      <c r="B805" s="228"/>
      <c r="C805" s="44"/>
      <c r="D805" t="s">
        <v>333</v>
      </c>
      <c r="E805">
        <v>24</v>
      </c>
      <c r="F805">
        <f t="shared" ref="F805:F846"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6" customHeight="1" x14ac:dyDescent="0.55000000000000004">
      <c r="A840">
        <f t="shared" si="350"/>
        <v>842</v>
      </c>
      <c r="B840" s="228"/>
      <c r="C840" s="44"/>
      <c r="D840" t="s">
        <v>387</v>
      </c>
      <c r="E840">
        <v>24</v>
      </c>
      <c r="F840">
        <f t="shared" si="351"/>
        <v>734</v>
      </c>
      <c r="G840" s="1">
        <v>44860</v>
      </c>
      <c r="H840" s="272">
        <v>11</v>
      </c>
      <c r="I840" s="227">
        <f t="shared" ref="I840" si="530">+I838+H840</f>
        <v>1391</v>
      </c>
      <c r="J840" s="119"/>
      <c r="K840" s="232">
        <f t="shared" ref="K840" si="531">+K838+J840</f>
        <v>977</v>
      </c>
      <c r="L840" s="232">
        <f t="shared" ref="L840" si="532">+L838+J840</f>
        <v>78</v>
      </c>
      <c r="M840" s="4"/>
      <c r="N840" s="232">
        <f t="shared" ref="N840" si="533">+N838+M840</f>
        <v>3</v>
      </c>
      <c r="O840" s="273">
        <v>114</v>
      </c>
      <c r="P840" s="119"/>
      <c r="Q840" s="5"/>
      <c r="R840" s="248">
        <f t="shared" ref="R840" si="534">+R838+Q840</f>
        <v>352</v>
      </c>
      <c r="S840" s="218">
        <f t="shared" ref="S840" si="535">+S838+Q840</f>
        <v>591</v>
      </c>
      <c r="T840" s="233">
        <f t="shared" ref="T840" si="536">+T838+O840-P840-Q840</f>
        <v>4285</v>
      </c>
      <c r="U840" s="250">
        <f t="shared" ref="U840" si="537">+G840</f>
        <v>44860</v>
      </c>
      <c r="V840" s="4">
        <f t="shared" ref="V840" si="538">+H840</f>
        <v>11</v>
      </c>
      <c r="W840" s="26">
        <f t="shared" ref="W840" si="539">+I840</f>
        <v>1391</v>
      </c>
      <c r="X840" s="233">
        <f t="shared" ref="X840" si="540">+X838+V840-J840</f>
        <v>410</v>
      </c>
      <c r="Y840" s="4">
        <f t="shared" ref="Y840" si="541">+O840</f>
        <v>114</v>
      </c>
      <c r="Z840" s="230">
        <f t="shared" ref="Z840" si="542">+Z838+Y840-P840-Q840</f>
        <v>4285</v>
      </c>
    </row>
    <row r="841" spans="1:26" ht="26" customHeight="1" x14ac:dyDescent="0.55000000000000004">
      <c r="A841">
        <f t="shared" si="350"/>
        <v>843</v>
      </c>
      <c r="B841" s="228"/>
      <c r="C841" s="44"/>
      <c r="D841" t="s">
        <v>389</v>
      </c>
      <c r="E841">
        <v>24</v>
      </c>
      <c r="F841">
        <f t="shared" si="351"/>
        <v>734</v>
      </c>
      <c r="G841" s="1">
        <v>44861</v>
      </c>
      <c r="H841" s="272">
        <v>12</v>
      </c>
      <c r="I841" s="227">
        <f t="shared" ref="I841" si="543">+I839+H841</f>
        <v>1403</v>
      </c>
      <c r="J841" s="119"/>
      <c r="K841" s="232">
        <f t="shared" ref="K841" si="544">+K839+J841</f>
        <v>977</v>
      </c>
      <c r="L841" s="232">
        <f t="shared" ref="L841" si="545">+L839+J841</f>
        <v>78</v>
      </c>
      <c r="M841" s="4"/>
      <c r="N841" s="232">
        <f t="shared" ref="N841" si="546">+N839+M841</f>
        <v>3</v>
      </c>
      <c r="O841" s="273">
        <v>110</v>
      </c>
      <c r="P841" s="119"/>
      <c r="Q841" s="5"/>
      <c r="R841" s="248">
        <f t="shared" ref="R841" si="547">+R839+Q841</f>
        <v>352</v>
      </c>
      <c r="S841" s="218">
        <f t="shared" ref="S841" si="548">+S839+Q841</f>
        <v>591</v>
      </c>
      <c r="T841" s="233">
        <f t="shared" ref="T841" si="549">+T839+O841-P841-Q841</f>
        <v>4632</v>
      </c>
      <c r="U841" s="250">
        <f t="shared" ref="U841" si="550">+G841</f>
        <v>44861</v>
      </c>
      <c r="V841" s="4">
        <f t="shared" ref="V841" si="551">+H841</f>
        <v>12</v>
      </c>
      <c r="W841" s="26">
        <f t="shared" ref="W841" si="552">+I841</f>
        <v>1403</v>
      </c>
      <c r="X841" s="233">
        <f t="shared" ref="X841" si="553">+X839+V841-J841</f>
        <v>422</v>
      </c>
      <c r="Y841" s="4">
        <f t="shared" ref="Y841" si="554">+O841</f>
        <v>110</v>
      </c>
      <c r="Z841" s="230">
        <f t="shared" ref="Z841" si="555">+Z839+Y841-P841-Q841</f>
        <v>4632</v>
      </c>
    </row>
    <row r="842" spans="1:26" ht="26" customHeight="1" x14ac:dyDescent="0.55000000000000004">
      <c r="A842">
        <f t="shared" si="350"/>
        <v>844</v>
      </c>
      <c r="B842" s="228"/>
      <c r="C842" s="44"/>
      <c r="D842" t="s">
        <v>390</v>
      </c>
      <c r="E842">
        <v>24</v>
      </c>
      <c r="F842">
        <f t="shared" si="351"/>
        <v>735</v>
      </c>
      <c r="G842" s="1">
        <v>44862</v>
      </c>
      <c r="H842" s="272">
        <v>30</v>
      </c>
      <c r="I842" s="227">
        <f t="shared" ref="I842" si="556">+I840+H842</f>
        <v>1421</v>
      </c>
      <c r="J842" s="119"/>
      <c r="K842" s="232">
        <f t="shared" ref="K842" si="557">+K840+J842</f>
        <v>977</v>
      </c>
      <c r="L842" s="232">
        <f t="shared" ref="L842" si="558">+L840+J842</f>
        <v>78</v>
      </c>
      <c r="M842" s="4"/>
      <c r="N842" s="232">
        <f t="shared" ref="N842" si="559">+N840+M842</f>
        <v>3</v>
      </c>
      <c r="O842" s="273">
        <v>125</v>
      </c>
      <c r="P842" s="119"/>
      <c r="Q842" s="5"/>
      <c r="R842" s="248">
        <f t="shared" ref="R842" si="560">+R840+Q842</f>
        <v>352</v>
      </c>
      <c r="S842" s="218">
        <f t="shared" ref="S842" si="561">+S840+Q842</f>
        <v>591</v>
      </c>
      <c r="T842" s="233">
        <f t="shared" ref="T842" si="562">+T840+O842-P842-Q842</f>
        <v>4410</v>
      </c>
      <c r="U842" s="250">
        <f t="shared" ref="U842" si="563">+G842</f>
        <v>44862</v>
      </c>
      <c r="V842" s="4">
        <f t="shared" ref="V842" si="564">+H842</f>
        <v>30</v>
      </c>
      <c r="W842" s="26">
        <f t="shared" ref="W842" si="565">+I842</f>
        <v>1421</v>
      </c>
      <c r="X842" s="233">
        <f t="shared" ref="X842" si="566">+X840+V842-J842</f>
        <v>440</v>
      </c>
      <c r="Y842" s="4">
        <f t="shared" ref="Y842" si="567">+O842</f>
        <v>125</v>
      </c>
      <c r="Z842" s="230">
        <f t="shared" ref="Z842" si="568">+Z840+Y842-P842-Q842</f>
        <v>4410</v>
      </c>
    </row>
    <row r="843" spans="1:26" ht="26" customHeight="1" x14ac:dyDescent="0.55000000000000004">
      <c r="A843">
        <f t="shared" si="350"/>
        <v>845</v>
      </c>
      <c r="B843" s="228"/>
      <c r="C843" s="44"/>
      <c r="D843" t="s">
        <v>391</v>
      </c>
      <c r="E843">
        <v>24</v>
      </c>
      <c r="F843">
        <f t="shared" si="351"/>
        <v>735</v>
      </c>
      <c r="G843" s="1">
        <v>44863</v>
      </c>
      <c r="H843" s="272">
        <v>29</v>
      </c>
      <c r="I843" s="227">
        <f t="shared" ref="I843" si="569">+I841+H843</f>
        <v>1432</v>
      </c>
      <c r="J843" s="119"/>
      <c r="K843" s="232">
        <f t="shared" ref="K843" si="570">+K841+J843</f>
        <v>977</v>
      </c>
      <c r="L843" s="232">
        <f t="shared" ref="L843" si="571">+L841+J843</f>
        <v>78</v>
      </c>
      <c r="M843" s="4"/>
      <c r="N843" s="232">
        <f t="shared" ref="N843" si="572">+N841+M843</f>
        <v>3</v>
      </c>
      <c r="O843" s="273">
        <v>248</v>
      </c>
      <c r="P843" s="119"/>
      <c r="Q843" s="5"/>
      <c r="R843" s="248">
        <f t="shared" ref="R843" si="573">+R841+Q843</f>
        <v>352</v>
      </c>
      <c r="S843" s="218">
        <f t="shared" ref="S843" si="574">+S841+Q843</f>
        <v>591</v>
      </c>
      <c r="T843" s="233">
        <f t="shared" ref="T843" si="575">+T841+O843-P843-Q843</f>
        <v>4880</v>
      </c>
      <c r="U843" s="250">
        <f t="shared" ref="U843" si="576">+G843</f>
        <v>44863</v>
      </c>
      <c r="V843" s="4">
        <f t="shared" ref="V843" si="577">+H843</f>
        <v>29</v>
      </c>
      <c r="W843" s="26">
        <f t="shared" ref="W843" si="578">+I843</f>
        <v>1432</v>
      </c>
      <c r="X843" s="233">
        <f t="shared" ref="X843" si="579">+X841+V843-J843</f>
        <v>451</v>
      </c>
      <c r="Y843" s="4">
        <f t="shared" ref="Y843" si="580">+O843</f>
        <v>248</v>
      </c>
      <c r="Z843" s="230">
        <f t="shared" ref="Z843" si="581">+Z841+Y843-P843-Q843</f>
        <v>4880</v>
      </c>
    </row>
    <row r="844" spans="1:26" ht="26" customHeight="1" x14ac:dyDescent="0.55000000000000004">
      <c r="A844">
        <f t="shared" si="350"/>
        <v>846</v>
      </c>
      <c r="B844" s="228"/>
      <c r="C844" s="44"/>
      <c r="D844" t="s">
        <v>392</v>
      </c>
      <c r="E844">
        <v>24</v>
      </c>
      <c r="F844">
        <f t="shared" si="351"/>
        <v>736</v>
      </c>
      <c r="G844" s="1">
        <v>44864</v>
      </c>
      <c r="H844" s="272">
        <v>30</v>
      </c>
      <c r="I844" s="227">
        <f t="shared" ref="I844" si="582">+I842+H844</f>
        <v>1451</v>
      </c>
      <c r="J844" s="119"/>
      <c r="K844" s="232">
        <f t="shared" ref="K844" si="583">+K842+J844</f>
        <v>977</v>
      </c>
      <c r="L844" s="232">
        <f t="shared" ref="L844" si="584">+L842+J844</f>
        <v>78</v>
      </c>
      <c r="M844" s="4"/>
      <c r="N844" s="232">
        <f t="shared" ref="N844" si="585">+N842+M844</f>
        <v>3</v>
      </c>
      <c r="O844" s="273">
        <v>358</v>
      </c>
      <c r="P844" s="119"/>
      <c r="Q844" s="5"/>
      <c r="R844" s="248">
        <f t="shared" ref="R844" si="586">+R842+Q844</f>
        <v>352</v>
      </c>
      <c r="S844" s="218">
        <f t="shared" ref="S844" si="587">+S842+Q844</f>
        <v>591</v>
      </c>
      <c r="T844" s="233">
        <f t="shared" ref="T844" si="588">+T842+O844-P844-Q844</f>
        <v>4768</v>
      </c>
      <c r="U844" s="250">
        <f t="shared" ref="U844" si="589">+G844</f>
        <v>44864</v>
      </c>
      <c r="V844" s="4">
        <f t="shared" ref="V844" si="590">+H844</f>
        <v>30</v>
      </c>
      <c r="W844" s="26">
        <f t="shared" ref="W844" si="591">+I844</f>
        <v>1451</v>
      </c>
      <c r="X844" s="233">
        <f t="shared" ref="X844" si="592">+X842+V844-J844</f>
        <v>470</v>
      </c>
      <c r="Y844" s="4">
        <f t="shared" ref="Y844" si="593">+O844</f>
        <v>358</v>
      </c>
      <c r="Z844" s="230">
        <f t="shared" ref="Z844" si="594">+Z842+Y844-P844-Q844</f>
        <v>4768</v>
      </c>
    </row>
    <row r="845" spans="1:26" ht="26" customHeight="1" x14ac:dyDescent="0.55000000000000004">
      <c r="A845">
        <f t="shared" si="350"/>
        <v>847</v>
      </c>
      <c r="B845" s="228"/>
      <c r="C845" s="44"/>
      <c r="D845" t="s">
        <v>394</v>
      </c>
      <c r="E845">
        <v>24</v>
      </c>
      <c r="F845">
        <f t="shared" si="351"/>
        <v>736</v>
      </c>
      <c r="G845" s="1">
        <v>44865</v>
      </c>
      <c r="H845" s="272">
        <v>23</v>
      </c>
      <c r="I845" s="227">
        <f t="shared" ref="I845" si="595">+I843+H845</f>
        <v>1455</v>
      </c>
      <c r="J845" s="119"/>
      <c r="K845" s="232">
        <f t="shared" ref="K845" si="596">+K843+J845</f>
        <v>977</v>
      </c>
      <c r="L845" s="232">
        <f t="shared" ref="L845" si="597">+L843+J845</f>
        <v>78</v>
      </c>
      <c r="M845" s="4"/>
      <c r="N845" s="232">
        <f t="shared" ref="N845" si="598">+N843+M845</f>
        <v>3</v>
      </c>
      <c r="O845" s="273">
        <v>380</v>
      </c>
      <c r="P845" s="119"/>
      <c r="Q845" s="5"/>
      <c r="R845" s="248">
        <f t="shared" ref="R845" si="599">+R843+Q845</f>
        <v>352</v>
      </c>
      <c r="S845" s="218">
        <f t="shared" ref="S845" si="600">+S843+Q845</f>
        <v>591</v>
      </c>
      <c r="T845" s="233">
        <f t="shared" ref="T845" si="601">+T843+O845-P845-Q845</f>
        <v>5260</v>
      </c>
      <c r="U845" s="250">
        <f t="shared" ref="U845" si="602">+G845</f>
        <v>44865</v>
      </c>
      <c r="V845" s="4">
        <f t="shared" ref="V845" si="603">+H845</f>
        <v>23</v>
      </c>
      <c r="W845" s="26">
        <f t="shared" ref="W845" si="604">+I845</f>
        <v>1455</v>
      </c>
      <c r="X845" s="233">
        <f t="shared" ref="X845" si="605">+X843+V845-J845</f>
        <v>474</v>
      </c>
      <c r="Y845" s="4">
        <f t="shared" ref="Y845" si="606">+O845</f>
        <v>380</v>
      </c>
      <c r="Z845" s="230">
        <f t="shared" ref="Z845" si="607">+Z843+Y845-P845-Q845</f>
        <v>5260</v>
      </c>
    </row>
    <row r="846" spans="1:26" ht="26" customHeight="1" x14ac:dyDescent="0.55000000000000004">
      <c r="A846">
        <f t="shared" si="350"/>
        <v>848</v>
      </c>
      <c r="B846" s="228"/>
      <c r="C846" s="44"/>
      <c r="D846" t="s">
        <v>752</v>
      </c>
      <c r="E846">
        <v>24</v>
      </c>
      <c r="F846">
        <f t="shared" si="351"/>
        <v>737</v>
      </c>
      <c r="G846" s="1">
        <v>44866</v>
      </c>
      <c r="H846" s="272">
        <v>30</v>
      </c>
      <c r="I846" s="227">
        <f t="shared" ref="I846" si="608">+I844+H846</f>
        <v>1481</v>
      </c>
      <c r="J846" s="119"/>
      <c r="K846" s="232">
        <f t="shared" ref="K846" si="609">+K844+J846</f>
        <v>977</v>
      </c>
      <c r="L846" s="232">
        <f t="shared" ref="L846" si="610">+L844+J846</f>
        <v>78</v>
      </c>
      <c r="M846" s="4"/>
      <c r="N846" s="232">
        <f t="shared" ref="N846" si="611">+N844+M846</f>
        <v>3</v>
      </c>
      <c r="O846" s="273">
        <v>400</v>
      </c>
      <c r="P846" s="119"/>
      <c r="Q846" s="5"/>
      <c r="R846" s="248">
        <f t="shared" ref="R846" si="612">+R844+Q846</f>
        <v>352</v>
      </c>
      <c r="S846" s="218">
        <f t="shared" ref="S846" si="613">+S844+Q846</f>
        <v>591</v>
      </c>
      <c r="T846" s="233">
        <f t="shared" ref="T846" si="614">+T844+O846-P846-Q846</f>
        <v>5168</v>
      </c>
      <c r="U846" s="250">
        <f t="shared" ref="U846" si="615">+G846</f>
        <v>44866</v>
      </c>
      <c r="V846" s="4">
        <f t="shared" ref="V846" si="616">+H846</f>
        <v>30</v>
      </c>
      <c r="W846" s="26">
        <f t="shared" ref="W846" si="617">+I846</f>
        <v>1481</v>
      </c>
      <c r="X846" s="233">
        <f t="shared" ref="X846" si="618">+X844+V846-J846</f>
        <v>500</v>
      </c>
      <c r="Y846" s="4">
        <f t="shared" ref="Y846" si="619">+O846</f>
        <v>400</v>
      </c>
      <c r="Z846" s="230">
        <f t="shared" ref="Z846" si="620">+Z844+Y846-P846-Q846</f>
        <v>5168</v>
      </c>
    </row>
    <row r="847" spans="1:26" ht="24" customHeight="1" x14ac:dyDescent="0.55000000000000004">
      <c r="B847" s="228"/>
      <c r="C847" s="44"/>
      <c r="G847" s="1"/>
      <c r="H847" s="119"/>
      <c r="I847" s="227"/>
      <c r="J847" s="119"/>
      <c r="K847" s="232"/>
      <c r="L847" s="271"/>
      <c r="M847" s="4"/>
      <c r="N847" s="232"/>
      <c r="O847" s="119"/>
      <c r="P847" s="119"/>
      <c r="Q847" s="5"/>
      <c r="R847" s="248"/>
      <c r="S847" s="218"/>
      <c r="T847" s="233"/>
      <c r="U847" s="250"/>
      <c r="V847" s="4"/>
      <c r="W847" s="26"/>
      <c r="X847" s="233"/>
      <c r="Y847" s="4"/>
      <c r="Z847" s="230"/>
    </row>
    <row r="848" spans="1:26" ht="24" customHeight="1" x14ac:dyDescent="0.55000000000000004">
      <c r="B848" s="228"/>
      <c r="C848" s="44"/>
      <c r="G848" s="1"/>
      <c r="H848" s="119"/>
      <c r="I848" s="227"/>
      <c r="J848" s="119"/>
      <c r="K848" s="232"/>
      <c r="L848" s="271"/>
      <c r="M848" s="4"/>
      <c r="N848" s="232"/>
      <c r="O848" s="119"/>
      <c r="P848" s="119"/>
      <c r="Q848" s="5"/>
      <c r="R848" s="248"/>
      <c r="S848" s="218"/>
      <c r="T848" s="233"/>
      <c r="U848" s="250"/>
      <c r="V848" s="4"/>
      <c r="W848" s="26"/>
      <c r="X848" s="233"/>
      <c r="Y848" s="4"/>
      <c r="Z848" s="230"/>
    </row>
    <row r="849" spans="2:21" x14ac:dyDescent="0.55000000000000004">
      <c r="B849" s="228"/>
      <c r="C849" s="44"/>
      <c r="G849" s="1"/>
      <c r="H849" s="44"/>
      <c r="J849" s="44"/>
      <c r="K849" s="256"/>
      <c r="L849" s="256"/>
      <c r="N849" s="256"/>
      <c r="O849" s="44"/>
      <c r="Q849" s="34"/>
      <c r="R849" s="257"/>
      <c r="S849" s="34"/>
      <c r="T849" s="44"/>
      <c r="U849" s="1"/>
    </row>
    <row r="850" spans="2:21"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2022-11-03T07:23:34Z</dcterms:modified>
</cp:coreProperties>
</file>