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F33425DD-9F48-4222-98CF-FC3AE6E0CA70}" xr6:coauthVersionLast="47" xr6:coauthVersionMax="47" xr10:uidLastSave="{00000000-0000-0000-0000-000000000000}"/>
  <bookViews>
    <workbookView xWindow="-110" yWindow="-110" windowWidth="19420" windowHeight="9800" tabRatio="736"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X1045" i="5" l="1"/>
  <c r="AW1045" i="5"/>
  <c r="Z1045" i="5"/>
  <c r="BE1045" i="5" s="1"/>
  <c r="BJ1045" i="5" s="1"/>
  <c r="BN1045" i="5" s="1"/>
  <c r="Y1045" i="5"/>
  <c r="AF1046" i="2"/>
  <c r="AE1046" i="2"/>
  <c r="AB1046" i="2"/>
  <c r="AA1046" i="2"/>
  <c r="Z1046" i="2"/>
  <c r="Y1046" i="2"/>
  <c r="X1046" i="2"/>
  <c r="W1046" i="2"/>
  <c r="P1046" i="2"/>
  <c r="O1046" i="2"/>
  <c r="M1046" i="2"/>
  <c r="K1046" i="2"/>
  <c r="H1046" i="2"/>
  <c r="CU1045" i="5"/>
  <c r="CT1045" i="5"/>
  <c r="CS1045" i="5"/>
  <c r="CR1045" i="5"/>
  <c r="CQ1045" i="5"/>
  <c r="CO1045" i="5"/>
  <c r="CM1045" i="5"/>
  <c r="CL1045" i="5"/>
  <c r="CK1045" i="5"/>
  <c r="CJ1045" i="5"/>
  <c r="CI1045" i="5"/>
  <c r="CH1045" i="5"/>
  <c r="CG1045" i="5"/>
  <c r="CF1045" i="5"/>
  <c r="CE1045" i="5"/>
  <c r="CD1045" i="5"/>
  <c r="CC1045" i="5"/>
  <c r="CB1045" i="5"/>
  <c r="CA1045" i="5"/>
  <c r="BZ1045" i="5"/>
  <c r="BY1045" i="5"/>
  <c r="BX1045" i="5"/>
  <c r="BW1045" i="5"/>
  <c r="BV1045" i="5"/>
  <c r="BT1045" i="5"/>
  <c r="BS1045" i="5"/>
  <c r="BR1045" i="5"/>
  <c r="BQ1045" i="5"/>
  <c r="BO1045" i="5"/>
  <c r="BM1045" i="5"/>
  <c r="BL1045" i="5"/>
  <c r="BP1045" i="5" s="1"/>
  <c r="BK1045" i="5"/>
  <c r="BH1045" i="5"/>
  <c r="BF1045" i="5"/>
  <c r="BD1045" i="5"/>
  <c r="BC1045" i="5"/>
  <c r="BA1045" i="5"/>
  <c r="AZ1045" i="5"/>
  <c r="AU1045" i="5"/>
  <c r="AS1045" i="5"/>
  <c r="AQ1045" i="5"/>
  <c r="AO1045" i="5"/>
  <c r="AM1045" i="5"/>
  <c r="AK1045" i="5"/>
  <c r="AI1045" i="5"/>
  <c r="AG1045" i="5"/>
  <c r="AD1045" i="5"/>
  <c r="AE1045" i="5" s="1"/>
  <c r="AC1045" i="5"/>
  <c r="AB1045" i="5"/>
  <c r="AA1045" i="5"/>
  <c r="C1045" i="5"/>
  <c r="D1045" i="5" s="1"/>
  <c r="AK808" i="7"/>
  <c r="AJ808" i="7"/>
  <c r="AH808" i="7"/>
  <c r="J808" i="7"/>
  <c r="B808" i="7" s="1"/>
  <c r="AL808" i="7" s="1"/>
  <c r="AI808" i="7" s="1"/>
  <c r="Y850" i="6"/>
  <c r="Z850" i="6" s="1"/>
  <c r="V850" i="6"/>
  <c r="X850" i="6" s="1"/>
  <c r="U850" i="6"/>
  <c r="T850" i="6"/>
  <c r="S850" i="6"/>
  <c r="R850" i="6"/>
  <c r="N850" i="6"/>
  <c r="L850" i="6"/>
  <c r="K850" i="6"/>
  <c r="I850" i="6"/>
  <c r="W850" i="6" s="1"/>
  <c r="F850" i="6"/>
  <c r="A850" i="6"/>
  <c r="Y849" i="6"/>
  <c r="V849" i="6"/>
  <c r="U849" i="6"/>
  <c r="Z1044" i="5"/>
  <c r="CN1044" i="5" s="1"/>
  <c r="AF1045" i="2"/>
  <c r="AE1045" i="2"/>
  <c r="AA1045" i="2"/>
  <c r="Z1045" i="2"/>
  <c r="X1045" i="2"/>
  <c r="W1045" i="2"/>
  <c r="P1045" i="2"/>
  <c r="CR1044" i="5"/>
  <c r="CQ1044" i="5"/>
  <c r="CL1044" i="5"/>
  <c r="CI1044" i="5"/>
  <c r="CH1044" i="5"/>
  <c r="CG1044" i="5"/>
  <c r="CF1044" i="5"/>
  <c r="CE1044" i="5"/>
  <c r="CD1044" i="5"/>
  <c r="CC1044" i="5"/>
  <c r="CB1044" i="5"/>
  <c r="CA1044" i="5"/>
  <c r="BZ1044" i="5"/>
  <c r="BY1044" i="5"/>
  <c r="BX1044" i="5"/>
  <c r="BT1044" i="5"/>
  <c r="BS1044" i="5"/>
  <c r="BR1044" i="5"/>
  <c r="BQ1044" i="5"/>
  <c r="BM1044" i="5"/>
  <c r="BL1044" i="5"/>
  <c r="BH1044" i="5"/>
  <c r="BF1044" i="5"/>
  <c r="AX1044" i="5"/>
  <c r="AU1044" i="5"/>
  <c r="CT1044" i="5" s="1"/>
  <c r="AS1044" i="5"/>
  <c r="CU1044" i="5" s="1"/>
  <c r="AQ1044" i="5"/>
  <c r="CS1044" i="5" s="1"/>
  <c r="AO1044" i="5"/>
  <c r="AM1044" i="5"/>
  <c r="AK1044" i="5"/>
  <c r="AI1044" i="5"/>
  <c r="CM1044" i="5" s="1"/>
  <c r="AG1044" i="5"/>
  <c r="CK1044" i="5" s="1"/>
  <c r="AD1044" i="5"/>
  <c r="BV1044" i="5" s="1"/>
  <c r="AC1044" i="5"/>
  <c r="AB1044" i="5"/>
  <c r="AA1044" i="5"/>
  <c r="AK807" i="7"/>
  <c r="AJ807" i="7"/>
  <c r="AH807" i="7"/>
  <c r="J807" i="7"/>
  <c r="B807" i="7" s="1"/>
  <c r="AL807" i="7" s="1"/>
  <c r="AI807" i="7" s="1"/>
  <c r="Y848" i="6"/>
  <c r="V848" i="6"/>
  <c r="U848" i="6"/>
  <c r="AF1044" i="2"/>
  <c r="AF1043" i="2"/>
  <c r="AF1042" i="2"/>
  <c r="AF1041" i="2"/>
  <c r="AF1040" i="2"/>
  <c r="AF1039" i="2"/>
  <c r="Z1043" i="5"/>
  <c r="CN1043" i="5" s="1"/>
  <c r="CR1043" i="5"/>
  <c r="CL1043" i="5"/>
  <c r="CK1043" i="5"/>
  <c r="CI1043" i="5"/>
  <c r="CF1043" i="5"/>
  <c r="CE1043" i="5"/>
  <c r="CD1043" i="5"/>
  <c r="CC1043" i="5"/>
  <c r="CB1043" i="5"/>
  <c r="CA1043" i="5"/>
  <c r="BZ1043" i="5"/>
  <c r="BY1043" i="5"/>
  <c r="BX1043" i="5"/>
  <c r="BT1043" i="5"/>
  <c r="BS1043" i="5"/>
  <c r="BR1043" i="5"/>
  <c r="BQ1043" i="5"/>
  <c r="BM1043" i="5"/>
  <c r="BL1043" i="5"/>
  <c r="BH1043" i="5"/>
  <c r="BF1043" i="5"/>
  <c r="AX1043" i="5"/>
  <c r="AU1043" i="5"/>
  <c r="CT1043" i="5" s="1"/>
  <c r="AS1043" i="5"/>
  <c r="CU1043" i="5" s="1"/>
  <c r="AQ1043" i="5"/>
  <c r="CS1043" i="5" s="1"/>
  <c r="AO1043" i="5"/>
  <c r="AM1043" i="5"/>
  <c r="AK1043" i="5"/>
  <c r="AI1043" i="5"/>
  <c r="CM1043" i="5" s="1"/>
  <c r="AG1043" i="5"/>
  <c r="AD1043" i="5"/>
  <c r="CJ1043" i="5" s="1"/>
  <c r="AC1043" i="5"/>
  <c r="AB1043" i="5"/>
  <c r="AA1043" i="5"/>
  <c r="AK806" i="7"/>
  <c r="AJ806" i="7"/>
  <c r="AH806" i="7"/>
  <c r="J806" i="7"/>
  <c r="B806" i="7" s="1"/>
  <c r="AL806" i="7" s="1"/>
  <c r="AI806" i="7" s="1"/>
  <c r="CN1045" i="5" l="1"/>
  <c r="CP1045" i="5"/>
  <c r="BI1045" i="5"/>
  <c r="BG1045" i="5" s="1"/>
  <c r="I1046" i="2"/>
  <c r="CO1043" i="5"/>
  <c r="CQ1043" i="5"/>
  <c r="CJ1044" i="5"/>
  <c r="CG1043" i="5"/>
  <c r="CH1043" i="5"/>
  <c r="CO1044" i="5"/>
  <c r="BE1044" i="5"/>
  <c r="BJ1044" i="5" s="1"/>
  <c r="BN1044" i="5" s="1"/>
  <c r="CP1044" i="5"/>
  <c r="BK1044" i="5"/>
  <c r="CP1043" i="5"/>
  <c r="BE1043" i="5"/>
  <c r="BJ1043" i="5" s="1"/>
  <c r="BN1043" i="5" s="1"/>
  <c r="BV1043" i="5"/>
  <c r="BK1043" i="5"/>
  <c r="Y847" i="6"/>
  <c r="V847" i="6"/>
  <c r="U847" i="6"/>
  <c r="AE1044" i="2"/>
  <c r="AA1044" i="2"/>
  <c r="Z1044" i="2"/>
  <c r="X1044" i="2"/>
  <c r="W1044" i="2"/>
  <c r="P1044" i="2"/>
  <c r="AE1043" i="2"/>
  <c r="AA1043" i="2"/>
  <c r="Z1043" i="2"/>
  <c r="X1043" i="2"/>
  <c r="W1043" i="2"/>
  <c r="P1043" i="2"/>
  <c r="Z1042" i="5" l="1"/>
  <c r="CP1042" i="5" s="1"/>
  <c r="CR1042" i="5"/>
  <c r="CL1042" i="5"/>
  <c r="CI1042" i="5"/>
  <c r="CF1042" i="5"/>
  <c r="CE1042" i="5"/>
  <c r="CD1042" i="5"/>
  <c r="CC1042" i="5"/>
  <c r="CB1042" i="5"/>
  <c r="CA1042" i="5"/>
  <c r="BZ1042" i="5"/>
  <c r="BY1042" i="5"/>
  <c r="BX1042" i="5"/>
  <c r="BT1042" i="5"/>
  <c r="BS1042" i="5"/>
  <c r="BR1042" i="5"/>
  <c r="BQ1042" i="5"/>
  <c r="BM1042" i="5"/>
  <c r="BL1042" i="5"/>
  <c r="BH1042" i="5"/>
  <c r="BF1042" i="5"/>
  <c r="BE1042" i="5"/>
  <c r="BJ1042" i="5" s="1"/>
  <c r="BN1042" i="5" s="1"/>
  <c r="AX1042" i="5"/>
  <c r="AU1042" i="5"/>
  <c r="CH1042" i="5" s="1"/>
  <c r="AS1042" i="5"/>
  <c r="CU1042" i="5" s="1"/>
  <c r="AQ1042" i="5"/>
  <c r="CG1042" i="5" s="1"/>
  <c r="AO1042" i="5"/>
  <c r="AM1042" i="5"/>
  <c r="AK1042" i="5"/>
  <c r="AI1042" i="5"/>
  <c r="CM1042" i="5" s="1"/>
  <c r="AG1042" i="5"/>
  <c r="CK1042" i="5" s="1"/>
  <c r="AD1042" i="5"/>
  <c r="CJ1042" i="5" s="1"/>
  <c r="AC1042" i="5"/>
  <c r="AB1042" i="5"/>
  <c r="AA1042" i="5"/>
  <c r="AK805" i="7"/>
  <c r="AJ805" i="7"/>
  <c r="AH805" i="7"/>
  <c r="J805" i="7"/>
  <c r="B805" i="7" s="1"/>
  <c r="AL805" i="7" s="1"/>
  <c r="Y846" i="6"/>
  <c r="V846" i="6"/>
  <c r="U846" i="6"/>
  <c r="AX1041" i="5"/>
  <c r="Z1041" i="5"/>
  <c r="CP1041" i="5" s="1"/>
  <c r="CR1041" i="5"/>
  <c r="CL1041" i="5"/>
  <c r="CI1041" i="5"/>
  <c r="CF1041" i="5"/>
  <c r="CE1041" i="5"/>
  <c r="CD1041" i="5"/>
  <c r="CC1041" i="5"/>
  <c r="CB1041" i="5"/>
  <c r="CA1041" i="5"/>
  <c r="BZ1041" i="5"/>
  <c r="BY1041" i="5"/>
  <c r="BX1041" i="5"/>
  <c r="BT1041" i="5"/>
  <c r="BS1041" i="5"/>
  <c r="BR1041" i="5"/>
  <c r="BQ1041" i="5"/>
  <c r="BM1041" i="5"/>
  <c r="BL1041" i="5"/>
  <c r="BH1041" i="5"/>
  <c r="BF1041" i="5"/>
  <c r="AU1041" i="5"/>
  <c r="CT1041" i="5" s="1"/>
  <c r="AS1041" i="5"/>
  <c r="CU1041" i="5" s="1"/>
  <c r="AQ1041" i="5"/>
  <c r="CG1041" i="5" s="1"/>
  <c r="AO1041" i="5"/>
  <c r="AM1041" i="5"/>
  <c r="AK1041" i="5"/>
  <c r="AI1041" i="5"/>
  <c r="CM1041" i="5" s="1"/>
  <c r="AG1041" i="5"/>
  <c r="CK1041" i="5" s="1"/>
  <c r="AD1041" i="5"/>
  <c r="CJ1041" i="5" s="1"/>
  <c r="AC1041" i="5"/>
  <c r="AB1041" i="5"/>
  <c r="AA1041" i="5"/>
  <c r="AK804" i="7"/>
  <c r="AJ804" i="7"/>
  <c r="AH804" i="7"/>
  <c r="J804" i="7"/>
  <c r="B804" i="7" s="1"/>
  <c r="AL804" i="7" s="1"/>
  <c r="Y845" i="6"/>
  <c r="V845" i="6"/>
  <c r="U845" i="6"/>
  <c r="AE1042" i="2"/>
  <c r="AA1042" i="2"/>
  <c r="Z1042" i="2"/>
  <c r="X1042" i="2"/>
  <c r="W1042" i="2"/>
  <c r="P1042" i="2"/>
  <c r="AX1040" i="5"/>
  <c r="CR1040" i="5"/>
  <c r="CL1040" i="5"/>
  <c r="CI1040" i="5"/>
  <c r="CF1040" i="5"/>
  <c r="CE1040" i="5"/>
  <c r="CD1040" i="5"/>
  <c r="CC1040" i="5"/>
  <c r="CB1040" i="5"/>
  <c r="CA1040" i="5"/>
  <c r="BZ1040" i="5"/>
  <c r="BY1040" i="5"/>
  <c r="BX1040" i="5"/>
  <c r="BT1040" i="5"/>
  <c r="BS1040" i="5"/>
  <c r="BR1040" i="5"/>
  <c r="BQ1040" i="5"/>
  <c r="BM1040" i="5"/>
  <c r="BL1040" i="5"/>
  <c r="BH1040" i="5"/>
  <c r="BF1040" i="5"/>
  <c r="Z1040" i="5"/>
  <c r="CN1040" i="5" s="1"/>
  <c r="AE1041" i="2"/>
  <c r="AA1041" i="2"/>
  <c r="Z1041" i="2"/>
  <c r="X1041" i="2"/>
  <c r="W1041" i="2"/>
  <c r="P1041" i="2"/>
  <c r="AU1040" i="5"/>
  <c r="CT1040" i="5" s="1"/>
  <c r="AS1040" i="5"/>
  <c r="CU1040" i="5" s="1"/>
  <c r="AQ1040" i="5"/>
  <c r="CG1040" i="5" s="1"/>
  <c r="AO1040" i="5"/>
  <c r="AM1040" i="5"/>
  <c r="AK1040" i="5"/>
  <c r="AI1040" i="5"/>
  <c r="CM1040" i="5" s="1"/>
  <c r="AG1040" i="5"/>
  <c r="CK1040" i="5" s="1"/>
  <c r="AD1040" i="5"/>
  <c r="CJ1040" i="5" s="1"/>
  <c r="AC1040" i="5"/>
  <c r="AB1040" i="5"/>
  <c r="AA1040" i="5"/>
  <c r="Y844" i="6"/>
  <c r="V844" i="6"/>
  <c r="U844" i="6"/>
  <c r="AK803" i="7"/>
  <c r="AJ803" i="7"/>
  <c r="AH803" i="7"/>
  <c r="J803" i="7"/>
  <c r="B803" i="7" s="1"/>
  <c r="AL803" i="7" s="1"/>
  <c r="Z1039" i="5"/>
  <c r="CP1039" i="5" s="1"/>
  <c r="AX1039" i="5"/>
  <c r="Y843" i="6"/>
  <c r="V843" i="6"/>
  <c r="U843" i="6"/>
  <c r="AK802" i="7"/>
  <c r="AJ802" i="7"/>
  <c r="AH802" i="7"/>
  <c r="J802" i="7"/>
  <c r="B802" i="7" s="1"/>
  <c r="AL802" i="7" s="1"/>
  <c r="CR1039" i="5"/>
  <c r="CL1039" i="5"/>
  <c r="CI1039" i="5"/>
  <c r="CF1039" i="5"/>
  <c r="CE1039" i="5"/>
  <c r="CD1039" i="5"/>
  <c r="CC1039" i="5"/>
  <c r="CB1039" i="5"/>
  <c r="CA1039" i="5"/>
  <c r="BZ1039" i="5"/>
  <c r="BY1039" i="5"/>
  <c r="BX1039" i="5"/>
  <c r="BT1039" i="5"/>
  <c r="BS1039" i="5"/>
  <c r="BR1039" i="5"/>
  <c r="BQ1039" i="5"/>
  <c r="BM1039" i="5"/>
  <c r="BL1039" i="5"/>
  <c r="BH1039" i="5"/>
  <c r="BF1039" i="5"/>
  <c r="AU1039" i="5"/>
  <c r="CH1039" i="5" s="1"/>
  <c r="AS1039" i="5"/>
  <c r="CU1039" i="5" s="1"/>
  <c r="AQ1039" i="5"/>
  <c r="CG1039" i="5" s="1"/>
  <c r="AO1039" i="5"/>
  <c r="AM1039" i="5"/>
  <c r="AK1039" i="5"/>
  <c r="AI1039" i="5"/>
  <c r="CM1039" i="5" s="1"/>
  <c r="AG1039" i="5"/>
  <c r="CK1039" i="5" s="1"/>
  <c r="AD1039" i="5"/>
  <c r="AC1039" i="5"/>
  <c r="AB1039" i="5"/>
  <c r="AA1039" i="5"/>
  <c r="AE1040" i="2"/>
  <c r="AA1040" i="2"/>
  <c r="Z1040" i="2"/>
  <c r="X1040" i="2"/>
  <c r="W1040" i="2"/>
  <c r="P1040" i="2"/>
  <c r="Z1038" i="5"/>
  <c r="BE1038" i="5" s="1"/>
  <c r="BJ1038" i="5" s="1"/>
  <c r="BN1038" i="5" s="1"/>
  <c r="CR1038" i="5"/>
  <c r="CL1038" i="5"/>
  <c r="CI1038" i="5"/>
  <c r="CF1038" i="5"/>
  <c r="CE1038" i="5"/>
  <c r="CD1038" i="5"/>
  <c r="CC1038" i="5"/>
  <c r="CB1038" i="5"/>
  <c r="CA1038" i="5"/>
  <c r="BZ1038" i="5"/>
  <c r="BY1038" i="5"/>
  <c r="BX1038" i="5"/>
  <c r="BT1038" i="5"/>
  <c r="BS1038" i="5"/>
  <c r="BR1038" i="5"/>
  <c r="BQ1038" i="5"/>
  <c r="BM1038" i="5"/>
  <c r="BL1038" i="5"/>
  <c r="BH1038" i="5"/>
  <c r="BF1038" i="5"/>
  <c r="AX1038" i="5"/>
  <c r="AU1038" i="5"/>
  <c r="CH1038" i="5" s="1"/>
  <c r="AS1038" i="5"/>
  <c r="CU1038" i="5" s="1"/>
  <c r="AQ1038" i="5"/>
  <c r="CS1038" i="5" s="1"/>
  <c r="AO1038" i="5"/>
  <c r="AM1038" i="5"/>
  <c r="AK1038" i="5"/>
  <c r="AI1038" i="5"/>
  <c r="CM1038" i="5" s="1"/>
  <c r="AG1038" i="5"/>
  <c r="CK1038" i="5" s="1"/>
  <c r="AD1038" i="5"/>
  <c r="AC1038" i="5"/>
  <c r="AB1038" i="5"/>
  <c r="AA1038" i="5"/>
  <c r="AK801" i="7"/>
  <c r="AJ801" i="7"/>
  <c r="AH801" i="7"/>
  <c r="J801" i="7"/>
  <c r="B801" i="7" s="1"/>
  <c r="AL801" i="7" s="1"/>
  <c r="Y842" i="6"/>
  <c r="V842" i="6"/>
  <c r="U842" i="6"/>
  <c r="AE1039" i="2"/>
  <c r="AA1039" i="2"/>
  <c r="Z1039" i="2"/>
  <c r="X1039" i="2"/>
  <c r="W1039" i="2"/>
  <c r="P1039" i="2"/>
  <c r="Z1037" i="5"/>
  <c r="BE1037" i="5" s="1"/>
  <c r="BJ1037" i="5" s="1"/>
  <c r="BN1037" i="5" s="1"/>
  <c r="AX1037" i="5"/>
  <c r="AF1038" i="2"/>
  <c r="AE1038" i="2"/>
  <c r="AA1038" i="2"/>
  <c r="Z1038" i="2"/>
  <c r="X1038" i="2"/>
  <c r="W1038" i="2"/>
  <c r="P1038" i="2"/>
  <c r="CR1037" i="5"/>
  <c r="CL1037" i="5"/>
  <c r="CI1037" i="5"/>
  <c r="CF1037" i="5"/>
  <c r="CE1037" i="5"/>
  <c r="CD1037" i="5"/>
  <c r="CC1037" i="5"/>
  <c r="CB1037" i="5"/>
  <c r="CA1037" i="5"/>
  <c r="BZ1037" i="5"/>
  <c r="BY1037" i="5"/>
  <c r="BX1037" i="5"/>
  <c r="BT1037" i="5"/>
  <c r="BS1037" i="5"/>
  <c r="BR1037" i="5"/>
  <c r="BQ1037" i="5"/>
  <c r="BM1037" i="5"/>
  <c r="BL1037" i="5"/>
  <c r="BH1037" i="5"/>
  <c r="BF1037" i="5"/>
  <c r="AU1037" i="5"/>
  <c r="CT1037" i="5" s="1"/>
  <c r="AS1037" i="5"/>
  <c r="CU1037" i="5" s="1"/>
  <c r="AQ1037" i="5"/>
  <c r="CS1037" i="5" s="1"/>
  <c r="AO1037" i="5"/>
  <c r="AM1037" i="5"/>
  <c r="AK1037" i="5"/>
  <c r="AI1037" i="5"/>
  <c r="CQ1037" i="5" s="1"/>
  <c r="AG1037" i="5"/>
  <c r="CK1037" i="5" s="1"/>
  <c r="AD1037" i="5"/>
  <c r="AC1037" i="5"/>
  <c r="AB1037" i="5"/>
  <c r="AA1037" i="5"/>
  <c r="Y841" i="6"/>
  <c r="V841" i="6"/>
  <c r="U841" i="6"/>
  <c r="BK1042" i="5" l="1"/>
  <c r="BE1041" i="5"/>
  <c r="BJ1041" i="5" s="1"/>
  <c r="BN1041" i="5" s="1"/>
  <c r="CQ1042" i="5"/>
  <c r="AI805" i="7"/>
  <c r="AI801" i="7"/>
  <c r="CS1042" i="5"/>
  <c r="CT1042" i="5"/>
  <c r="BV1042" i="5"/>
  <c r="CN1041" i="5"/>
  <c r="CN1042" i="5"/>
  <c r="CO1042" i="5"/>
  <c r="AI804" i="7"/>
  <c r="CN1038" i="5"/>
  <c r="BV1041" i="5"/>
  <c r="CS1041" i="5"/>
  <c r="BK1040" i="5"/>
  <c r="BE1040" i="5"/>
  <c r="BJ1040" i="5" s="1"/>
  <c r="BN1040" i="5" s="1"/>
  <c r="BK1041" i="5"/>
  <c r="CH1041" i="5"/>
  <c r="CQ1041" i="5"/>
  <c r="CO1041" i="5"/>
  <c r="CP1040" i="5"/>
  <c r="CH1040" i="5"/>
  <c r="CQ1040" i="5"/>
  <c r="BE1039" i="5"/>
  <c r="BJ1039" i="5" s="1"/>
  <c r="BN1039" i="5" s="1"/>
  <c r="CS1040" i="5"/>
  <c r="BV1040" i="5"/>
  <c r="CO1040" i="5"/>
  <c r="AI802" i="7"/>
  <c r="AI803" i="7"/>
  <c r="CT1038" i="5"/>
  <c r="CS1039" i="5"/>
  <c r="CT1039" i="5"/>
  <c r="CO1039" i="5"/>
  <c r="CQ1038" i="5"/>
  <c r="CQ1039" i="5"/>
  <c r="BK1039" i="5"/>
  <c r="CN1039" i="5"/>
  <c r="CJ1039" i="5"/>
  <c r="BV1039" i="5"/>
  <c r="BV1038" i="5"/>
  <c r="CG1038" i="5"/>
  <c r="CO1038" i="5"/>
  <c r="CJ1038" i="5"/>
  <c r="CP1038" i="5"/>
  <c r="BK1038" i="5"/>
  <c r="BK1037" i="5"/>
  <c r="CM1037" i="5"/>
  <c r="CN1037" i="5"/>
  <c r="CP1037" i="5"/>
  <c r="CH1037" i="5"/>
  <c r="CG1037" i="5"/>
  <c r="CJ1037" i="5"/>
  <c r="BV1037" i="5"/>
  <c r="CO1037" i="5"/>
  <c r="AK800" i="7"/>
  <c r="AJ800" i="7"/>
  <c r="AH800" i="7"/>
  <c r="J800" i="7"/>
  <c r="B800" i="7" s="1"/>
  <c r="AL800" i="7" s="1"/>
  <c r="Z1036" i="5"/>
  <c r="CP1036" i="5" s="1"/>
  <c r="AX1036" i="5"/>
  <c r="AG1051" i="5"/>
  <c r="AG1052" i="5"/>
  <c r="AF1037" i="2"/>
  <c r="AE1037" i="2"/>
  <c r="AA1037" i="2"/>
  <c r="Z1037" i="2"/>
  <c r="X1037" i="2"/>
  <c r="W1037" i="2"/>
  <c r="P1037" i="2"/>
  <c r="CR1036" i="5"/>
  <c r="CL1036" i="5"/>
  <c r="CI1036" i="5"/>
  <c r="CF1036" i="5"/>
  <c r="CE1036" i="5"/>
  <c r="CD1036" i="5"/>
  <c r="CC1036" i="5"/>
  <c r="CB1036" i="5"/>
  <c r="CA1036" i="5"/>
  <c r="BZ1036" i="5"/>
  <c r="BY1036" i="5"/>
  <c r="BX1036" i="5"/>
  <c r="BT1036" i="5"/>
  <c r="BS1036" i="5"/>
  <c r="BR1036" i="5"/>
  <c r="BQ1036" i="5"/>
  <c r="BM1036" i="5"/>
  <c r="BL1036" i="5"/>
  <c r="BH1036" i="5"/>
  <c r="BF1036" i="5"/>
  <c r="AU1036" i="5"/>
  <c r="CH1036" i="5" s="1"/>
  <c r="AS1036" i="5"/>
  <c r="CU1036" i="5" s="1"/>
  <c r="AQ1036" i="5"/>
  <c r="CG1036" i="5" s="1"/>
  <c r="AO1036" i="5"/>
  <c r="AM1036" i="5"/>
  <c r="AK1036" i="5"/>
  <c r="AI1036" i="5"/>
  <c r="CQ1036" i="5" s="1"/>
  <c r="AG1036" i="5"/>
  <c r="CK1036" i="5" s="1"/>
  <c r="AD1036" i="5"/>
  <c r="CJ1036" i="5" s="1"/>
  <c r="AC1036" i="5"/>
  <c r="AB1036" i="5"/>
  <c r="AA1036" i="5"/>
  <c r="AK799" i="7"/>
  <c r="AJ799" i="7"/>
  <c r="AH799" i="7"/>
  <c r="J799" i="7"/>
  <c r="B799" i="7" s="1"/>
  <c r="AL799" i="7" s="1"/>
  <c r="Y840" i="6"/>
  <c r="V840" i="6"/>
  <c r="U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Y839" i="6"/>
  <c r="V839" i="6"/>
  <c r="U839" i="6"/>
  <c r="BE1036" i="5" l="1"/>
  <c r="BJ1036" i="5" s="1"/>
  <c r="BN1036" i="5" s="1"/>
  <c r="AI798" i="7"/>
  <c r="AI799" i="7"/>
  <c r="AI800" i="7"/>
  <c r="CM1036" i="5"/>
  <c r="CN1036" i="5"/>
  <c r="CT1036" i="5"/>
  <c r="BK1036" i="5"/>
  <c r="CS1036" i="5"/>
  <c r="BV1036" i="5"/>
  <c r="C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AI796" i="7" l="1"/>
  <c r="BK1034" i="5"/>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H1031" i="5"/>
  <c r="BF1031" i="5"/>
  <c r="AX1031" i="5"/>
  <c r="AE1032" i="2"/>
  <c r="AA1032" i="2"/>
  <c r="Z1032" i="2"/>
  <c r="X1032" i="2"/>
  <c r="W1032" i="2"/>
  <c r="AE1031" i="2"/>
  <c r="AA1031" i="2"/>
  <c r="Z1031" i="2"/>
  <c r="X1031" i="2"/>
  <c r="W1031" i="2"/>
  <c r="P1032" i="2"/>
  <c r="BK1031" i="5" l="1"/>
  <c r="AI795" i="7"/>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AI794" i="7" l="1"/>
  <c r="CT1030" i="5"/>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60" i="5" l="1"/>
  <c r="AP1060" i="5"/>
  <c r="CS981" i="5"/>
  <c r="AT1060" i="5"/>
  <c r="CO981" i="5"/>
  <c r="AH1060" i="5"/>
  <c r="CT981" i="5"/>
  <c r="AV1060" i="5"/>
  <c r="CM981" i="5"/>
  <c r="AJ1060"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59" i="5" l="1"/>
  <c r="AP1059" i="5"/>
  <c r="AH1059" i="5"/>
  <c r="CG950" i="5"/>
  <c r="AT1059" i="5"/>
  <c r="CH950" i="5"/>
  <c r="AV1059" i="5"/>
  <c r="CM950" i="5"/>
  <c r="AJ1059"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58" i="5" l="1"/>
  <c r="AT1058" i="5"/>
  <c r="AV1058" i="5"/>
  <c r="AP1058" i="5"/>
  <c r="AJ1058" i="5"/>
  <c r="AN1058"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57" i="5"/>
  <c r="BE919" i="5"/>
  <c r="BJ919" i="5" s="1"/>
  <c r="BN919" i="5" s="1"/>
  <c r="BE921" i="5"/>
  <c r="BJ921" i="5" s="1"/>
  <c r="BN921" i="5" s="1"/>
  <c r="BK920" i="5"/>
  <c r="CG920" i="5"/>
  <c r="AP1056"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51"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51"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47"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57"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57" i="5" l="1"/>
  <c r="CQ889" i="5"/>
  <c r="AJ1057" i="5"/>
  <c r="AT1057" i="5"/>
  <c r="CK889" i="5"/>
  <c r="CS889" i="5"/>
  <c r="AU1051" i="5"/>
  <c r="CJ889" i="5"/>
  <c r="AH1057"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56" i="5" l="1"/>
  <c r="AN1055"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51"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56" i="5" l="1"/>
  <c r="AT1056" i="5"/>
  <c r="AV1056" i="5"/>
  <c r="CK858" i="5"/>
  <c r="BV858" i="5"/>
  <c r="AH1056"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52"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51"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52" i="5"/>
  <c r="AE839" i="2"/>
  <c r="AA839" i="2"/>
  <c r="Z839" i="2"/>
  <c r="X839" i="2"/>
  <c r="W839" i="2"/>
  <c r="P839" i="2"/>
  <c r="O815" i="7"/>
  <c r="G815"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55"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55" i="5" l="1"/>
  <c r="AJ1055" i="5"/>
  <c r="AT1055" i="5"/>
  <c r="AV1053" i="5"/>
  <c r="AV1055" i="5"/>
  <c r="CK828" i="5"/>
  <c r="AJ1053"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54"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54" i="5" l="1"/>
  <c r="AT1054" i="5"/>
  <c r="AJ1054" i="5"/>
  <c r="AP1054" i="5"/>
  <c r="AH1054" i="5"/>
  <c r="AV1054" i="5"/>
  <c r="CK797" i="5"/>
  <c r="AJ1052" i="5"/>
  <c r="AV1052"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51" i="5"/>
  <c r="AJ1051"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40" i="6" s="1"/>
  <c r="F842" i="6" s="1"/>
  <c r="F844" i="6" s="1"/>
  <c r="F846" i="6" s="1"/>
  <c r="F848" i="6" s="1"/>
  <c r="F805" i="6"/>
  <c r="F807" i="6" s="1"/>
  <c r="F809" i="6" s="1"/>
  <c r="F811" i="6" s="1"/>
  <c r="F813" i="6" s="1"/>
  <c r="F815" i="6" s="1"/>
  <c r="F817" i="6" s="1"/>
  <c r="F819" i="6" s="1"/>
  <c r="F821" i="6" s="1"/>
  <c r="F823" i="6" s="1"/>
  <c r="F825" i="6" s="1"/>
  <c r="F827" i="6" s="1"/>
  <c r="F829" i="6" s="1"/>
  <c r="F831" i="6" s="1"/>
  <c r="F833" i="6" s="1"/>
  <c r="F835" i="6" s="1"/>
  <c r="F837" i="6" s="1"/>
  <c r="F839" i="6" s="1"/>
  <c r="F841" i="6" s="1"/>
  <c r="F843" i="6" s="1"/>
  <c r="F845" i="6" s="1"/>
  <c r="F847" i="6" s="1"/>
  <c r="F849"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51"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AW1036" i="5" s="1"/>
  <c r="AW1037" i="5" s="1"/>
  <c r="AW1038" i="5" s="1"/>
  <c r="AW1039" i="5" s="1"/>
  <c r="AW1040" i="5" s="1"/>
  <c r="AW1041" i="5" s="1"/>
  <c r="AW1042" i="5" s="1"/>
  <c r="AW1043" i="5" s="1"/>
  <c r="AW1044"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53" i="5"/>
  <c r="AS581" i="5"/>
  <c r="CU581" i="5" s="1"/>
  <c r="AG581" i="5"/>
  <c r="CK581" i="5" s="1"/>
  <c r="X815"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15"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15"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Y1036" i="5" s="1"/>
  <c r="Y1037" i="5" s="1"/>
  <c r="Y1038" i="5" s="1"/>
  <c r="Y1039" i="5" s="1"/>
  <c r="Y1040" i="5" s="1"/>
  <c r="Y1041" i="5" s="1"/>
  <c r="Y1042" i="5" s="1"/>
  <c r="Y1043" i="5" s="1"/>
  <c r="Y1044"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15"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50"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50"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1036" i="5" s="1"/>
  <c r="BW1040" i="5" s="1"/>
  <c r="BW104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BW1039" i="5" s="1"/>
  <c r="BW1043"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BW1037" i="5" s="1"/>
  <c r="BW1041"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BW1038" i="5" s="1"/>
  <c r="BW1042"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51" i="5"/>
  <c r="CL378" i="5" l="1"/>
  <c r="CI378" i="5"/>
  <c r="CE378" i="5"/>
  <c r="CD378" i="5"/>
  <c r="CC378" i="5"/>
  <c r="CB378" i="5"/>
  <c r="CA378" i="5"/>
  <c r="BZ378" i="5"/>
  <c r="BY378" i="5"/>
  <c r="BX378" i="5"/>
  <c r="BT378" i="5"/>
  <c r="BS378" i="5"/>
  <c r="BR378" i="5"/>
  <c r="BQ378" i="5"/>
  <c r="BL378" i="5"/>
  <c r="BM378" i="5"/>
  <c r="BH378" i="5"/>
  <c r="BF378" i="5"/>
  <c r="BB1051"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40" i="6" s="1"/>
  <c r="L842" i="6" s="1"/>
  <c r="L844" i="6" s="1"/>
  <c r="L846" i="6" s="1"/>
  <c r="L848" i="6" s="1"/>
  <c r="L805" i="6"/>
  <c r="L807" i="6" s="1"/>
  <c r="L809" i="6" s="1"/>
  <c r="L811" i="6" s="1"/>
  <c r="L813" i="6" s="1"/>
  <c r="L815" i="6" s="1"/>
  <c r="L817" i="6" s="1"/>
  <c r="L819" i="6" s="1"/>
  <c r="L821" i="6" s="1"/>
  <c r="L823" i="6" s="1"/>
  <c r="L825" i="6" s="1"/>
  <c r="L827" i="6" s="1"/>
  <c r="L829" i="6" s="1"/>
  <c r="L831" i="6" s="1"/>
  <c r="L833" i="6" s="1"/>
  <c r="L835" i="6" s="1"/>
  <c r="L837" i="6" s="1"/>
  <c r="L839" i="6" s="1"/>
  <c r="L841" i="6" s="1"/>
  <c r="L843" i="6" s="1"/>
  <c r="L845" i="6" s="1"/>
  <c r="L847" i="6" s="1"/>
  <c r="L849" i="6" s="1"/>
  <c r="R804" i="6"/>
  <c r="R806" i="6" s="1"/>
  <c r="R808" i="6" s="1"/>
  <c r="R810" i="6" s="1"/>
  <c r="R812" i="6" s="1"/>
  <c r="R814" i="6" s="1"/>
  <c r="R816" i="6" s="1"/>
  <c r="R818" i="6" s="1"/>
  <c r="R820" i="6" s="1"/>
  <c r="R822" i="6" s="1"/>
  <c r="R824" i="6" s="1"/>
  <c r="R826" i="6" s="1"/>
  <c r="R828" i="6" s="1"/>
  <c r="R830" i="6" s="1"/>
  <c r="R832" i="6" s="1"/>
  <c r="R834" i="6" s="1"/>
  <c r="R836" i="6" s="1"/>
  <c r="R838" i="6" s="1"/>
  <c r="R840" i="6" s="1"/>
  <c r="R842" i="6" s="1"/>
  <c r="R844" i="6" s="1"/>
  <c r="R846" i="6" s="1"/>
  <c r="R848" i="6" s="1"/>
  <c r="R805" i="6"/>
  <c r="R807" i="6" s="1"/>
  <c r="R809" i="6" s="1"/>
  <c r="R811" i="6" s="1"/>
  <c r="R813" i="6" s="1"/>
  <c r="R815" i="6" s="1"/>
  <c r="R817" i="6" s="1"/>
  <c r="R819" i="6" s="1"/>
  <c r="R821" i="6" s="1"/>
  <c r="R823" i="6" s="1"/>
  <c r="R825" i="6" s="1"/>
  <c r="R827" i="6" s="1"/>
  <c r="R829" i="6" s="1"/>
  <c r="R831" i="6" s="1"/>
  <c r="R833" i="6" s="1"/>
  <c r="R835" i="6" s="1"/>
  <c r="R837" i="6" s="1"/>
  <c r="R839" i="6" s="1"/>
  <c r="R841" i="6" s="1"/>
  <c r="R843" i="6" s="1"/>
  <c r="R845" i="6" s="1"/>
  <c r="R847" i="6" s="1"/>
  <c r="R849"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15"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15" i="7"/>
  <c r="AD815" i="7"/>
  <c r="AB815" i="7"/>
  <c r="Y815" i="7"/>
  <c r="N815" i="7"/>
  <c r="E815"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20"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1036" i="5" s="1"/>
  <c r="BD1040" i="5" s="1"/>
  <c r="BD104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D1039" i="5" s="1"/>
  <c r="BD1043"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BD1037" i="5" s="1"/>
  <c r="BD1041"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D1038" i="5" s="1"/>
  <c r="BD1042"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53"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40" i="6" s="1"/>
  <c r="S842" i="6" s="1"/>
  <c r="S844" i="6" s="1"/>
  <c r="S846" i="6" s="1"/>
  <c r="S848" i="6" s="1"/>
  <c r="S805" i="6"/>
  <c r="S807" i="6" s="1"/>
  <c r="S809" i="6" s="1"/>
  <c r="S811" i="6" s="1"/>
  <c r="S813" i="6" s="1"/>
  <c r="S815" i="6" s="1"/>
  <c r="S817" i="6" s="1"/>
  <c r="S819" i="6" s="1"/>
  <c r="S821" i="6" s="1"/>
  <c r="S823" i="6" s="1"/>
  <c r="S825" i="6" s="1"/>
  <c r="S827" i="6" s="1"/>
  <c r="S829" i="6" s="1"/>
  <c r="S831" i="6" s="1"/>
  <c r="S833" i="6" s="1"/>
  <c r="S835" i="6" s="1"/>
  <c r="S837" i="6" s="1"/>
  <c r="S839" i="6" s="1"/>
  <c r="S841" i="6" s="1"/>
  <c r="S843" i="6" s="1"/>
  <c r="S845" i="6" s="1"/>
  <c r="S847" i="6" s="1"/>
  <c r="S849"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1036" i="5" s="1"/>
  <c r="BA1040" i="5" s="1"/>
  <c r="BA104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BA1039" i="5" s="1"/>
  <c r="BA1043"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30" i="6" s="1"/>
  <c r="K832" i="6" s="1"/>
  <c r="K834" i="6" s="1"/>
  <c r="K836" i="6" s="1"/>
  <c r="K838" i="6" s="1"/>
  <c r="K840" i="6" s="1"/>
  <c r="K842" i="6" s="1"/>
  <c r="K844" i="6" s="1"/>
  <c r="K846" i="6" s="1"/>
  <c r="K848" i="6" s="1"/>
  <c r="K805" i="6"/>
  <c r="K807" i="6" s="1"/>
  <c r="K809" i="6" s="1"/>
  <c r="K811" i="6" s="1"/>
  <c r="K813" i="6" s="1"/>
  <c r="K815" i="6" s="1"/>
  <c r="K817" i="6" s="1"/>
  <c r="K819" i="6" s="1"/>
  <c r="K821" i="6" s="1"/>
  <c r="K823" i="6" s="1"/>
  <c r="K825" i="6" s="1"/>
  <c r="K827" i="6" s="1"/>
  <c r="K829" i="6" s="1"/>
  <c r="K831" i="6" s="1"/>
  <c r="K833" i="6" s="1"/>
  <c r="K835" i="6" s="1"/>
  <c r="K837" i="6" s="1"/>
  <c r="K839" i="6" s="1"/>
  <c r="K841" i="6" s="1"/>
  <c r="K843" i="6" s="1"/>
  <c r="K845" i="6" s="1"/>
  <c r="K847" i="6" s="1"/>
  <c r="K849" i="6" s="1"/>
  <c r="N804" i="6"/>
  <c r="N806" i="6" s="1"/>
  <c r="N808" i="6" s="1"/>
  <c r="N810" i="6" s="1"/>
  <c r="N812" i="6" s="1"/>
  <c r="N814" i="6" s="1"/>
  <c r="N816" i="6" s="1"/>
  <c r="N818" i="6" s="1"/>
  <c r="N820" i="6" s="1"/>
  <c r="N822" i="6" s="1"/>
  <c r="N824" i="6" s="1"/>
  <c r="N826" i="6" s="1"/>
  <c r="N828" i="6" s="1"/>
  <c r="N830" i="6" s="1"/>
  <c r="N832" i="6" s="1"/>
  <c r="N834" i="6" s="1"/>
  <c r="N836" i="6" s="1"/>
  <c r="N838" i="6" s="1"/>
  <c r="N840" i="6" s="1"/>
  <c r="N842" i="6" s="1"/>
  <c r="N844" i="6" s="1"/>
  <c r="N846" i="6" s="1"/>
  <c r="N848" i="6" s="1"/>
  <c r="N805" i="6"/>
  <c r="N807" i="6" s="1"/>
  <c r="N809" i="6" s="1"/>
  <c r="N811" i="6" s="1"/>
  <c r="N813" i="6" s="1"/>
  <c r="N815" i="6" s="1"/>
  <c r="N817" i="6" s="1"/>
  <c r="N819" i="6" s="1"/>
  <c r="N821" i="6" s="1"/>
  <c r="N823" i="6" s="1"/>
  <c r="N825" i="6" s="1"/>
  <c r="N827" i="6" s="1"/>
  <c r="N829" i="6" s="1"/>
  <c r="N831" i="6" s="1"/>
  <c r="N833" i="6" s="1"/>
  <c r="N835" i="6" s="1"/>
  <c r="N837" i="6" s="1"/>
  <c r="N839" i="6" s="1"/>
  <c r="N841" i="6" s="1"/>
  <c r="N843" i="6" s="1"/>
  <c r="N845" i="6" s="1"/>
  <c r="N847" i="6" s="1"/>
  <c r="N849" i="6" s="1"/>
  <c r="T804" i="6"/>
  <c r="T806" i="6" s="1"/>
  <c r="T808" i="6" s="1"/>
  <c r="T810" i="6" s="1"/>
  <c r="T812" i="6" s="1"/>
  <c r="T814" i="6" s="1"/>
  <c r="T816" i="6" s="1"/>
  <c r="T818" i="6" s="1"/>
  <c r="T820" i="6" s="1"/>
  <c r="T822" i="6" s="1"/>
  <c r="T824" i="6" s="1"/>
  <c r="T826" i="6" s="1"/>
  <c r="T828" i="6" s="1"/>
  <c r="T830" i="6" s="1"/>
  <c r="T832" i="6" s="1"/>
  <c r="T834" i="6" s="1"/>
  <c r="T836" i="6" s="1"/>
  <c r="T838" i="6" s="1"/>
  <c r="T840" i="6" s="1"/>
  <c r="T842" i="6" s="1"/>
  <c r="T844" i="6" s="1"/>
  <c r="T846" i="6" s="1"/>
  <c r="T848" i="6" s="1"/>
  <c r="T805" i="6"/>
  <c r="T807" i="6" s="1"/>
  <c r="T809" i="6" s="1"/>
  <c r="T811" i="6" s="1"/>
  <c r="T813" i="6" s="1"/>
  <c r="T815" i="6" s="1"/>
  <c r="T817" i="6" s="1"/>
  <c r="T819" i="6" s="1"/>
  <c r="T821" i="6" s="1"/>
  <c r="T823" i="6" s="1"/>
  <c r="T825" i="6" s="1"/>
  <c r="T827" i="6" s="1"/>
  <c r="T829" i="6" s="1"/>
  <c r="T831" i="6" s="1"/>
  <c r="T833" i="6" s="1"/>
  <c r="T835" i="6" s="1"/>
  <c r="T837" i="6" s="1"/>
  <c r="T839" i="6" s="1"/>
  <c r="T841" i="6" s="1"/>
  <c r="T843" i="6" s="1"/>
  <c r="T845" i="6" s="1"/>
  <c r="T847" i="6" s="1"/>
  <c r="T849"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A1037" i="5" s="1"/>
  <c r="BA1041"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30" i="6" s="1"/>
  <c r="X832" i="6" s="1"/>
  <c r="X834" i="6" s="1"/>
  <c r="X836" i="6" s="1"/>
  <c r="X838" i="6" s="1"/>
  <c r="X840" i="6" s="1"/>
  <c r="X842" i="6" s="1"/>
  <c r="X844" i="6" s="1"/>
  <c r="X846" i="6" s="1"/>
  <c r="X848" i="6" s="1"/>
  <c r="X805" i="6"/>
  <c r="X807" i="6" s="1"/>
  <c r="X809" i="6" s="1"/>
  <c r="X811" i="6" s="1"/>
  <c r="X813" i="6" s="1"/>
  <c r="X815" i="6" s="1"/>
  <c r="X817" i="6" s="1"/>
  <c r="X819" i="6" s="1"/>
  <c r="X821" i="6" s="1"/>
  <c r="X823" i="6" s="1"/>
  <c r="X825" i="6" s="1"/>
  <c r="X827" i="6" s="1"/>
  <c r="X829" i="6" s="1"/>
  <c r="X831" i="6" s="1"/>
  <c r="X833" i="6" s="1"/>
  <c r="X835" i="6" s="1"/>
  <c r="X837" i="6" s="1"/>
  <c r="X839" i="6" s="1"/>
  <c r="X841" i="6" s="1"/>
  <c r="X843" i="6" s="1"/>
  <c r="X845" i="6" s="1"/>
  <c r="X847" i="6" s="1"/>
  <c r="X849"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BA1038" i="5" s="1"/>
  <c r="BA1042"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30" i="6" s="1"/>
  <c r="Z832" i="6" s="1"/>
  <c r="Z834" i="6" s="1"/>
  <c r="Z836" i="6" s="1"/>
  <c r="Z838" i="6" s="1"/>
  <c r="Z840" i="6" s="1"/>
  <c r="Z842" i="6" s="1"/>
  <c r="Z844" i="6" s="1"/>
  <c r="Z846" i="6" s="1"/>
  <c r="Z848" i="6" s="1"/>
  <c r="Z805" i="6"/>
  <c r="Z807" i="6" s="1"/>
  <c r="Z809" i="6" s="1"/>
  <c r="Z811" i="6" s="1"/>
  <c r="Z813" i="6" s="1"/>
  <c r="Z815" i="6" s="1"/>
  <c r="Z817" i="6" s="1"/>
  <c r="Z819" i="6" s="1"/>
  <c r="Z821" i="6" s="1"/>
  <c r="Z823" i="6" s="1"/>
  <c r="Z825" i="6" s="1"/>
  <c r="Z827" i="6" s="1"/>
  <c r="Z829" i="6" s="1"/>
  <c r="Z831" i="6" s="1"/>
  <c r="Z833" i="6" s="1"/>
  <c r="Z835" i="6" s="1"/>
  <c r="Z837" i="6" s="1"/>
  <c r="Z839" i="6" s="1"/>
  <c r="Z841" i="6" s="1"/>
  <c r="Z843" i="6" s="1"/>
  <c r="Z845" i="6" s="1"/>
  <c r="Z847" i="6" s="1"/>
  <c r="Z849"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51"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52"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AE1036" i="5" s="1"/>
  <c r="AE1037" i="5" s="1"/>
  <c r="AE1038" i="5" s="1"/>
  <c r="AE1039" i="5" s="1"/>
  <c r="AE1040" i="5" s="1"/>
  <c r="AE1041" i="5" s="1"/>
  <c r="AE1042" i="5" s="1"/>
  <c r="AE1043" i="5" s="1"/>
  <c r="AE1044"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BC1037" i="5" s="1"/>
  <c r="BC1038" i="5" s="1"/>
  <c r="BC1039" i="5" s="1"/>
  <c r="BC1040" i="5" s="1"/>
  <c r="BC1041" i="5" s="1"/>
  <c r="BC1042" i="5" s="1"/>
  <c r="BC1043" i="5" s="1"/>
  <c r="BC1044"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AZ1036" i="5" s="1"/>
  <c r="AZ1037" i="5" s="1"/>
  <c r="AZ1038" i="5" s="1"/>
  <c r="AZ1039" i="5" s="1"/>
  <c r="AZ1040" i="5" s="1"/>
  <c r="AZ1041" i="5" s="1"/>
  <c r="AZ1042" i="5" s="1"/>
  <c r="AZ1043" i="5" s="1"/>
  <c r="AZ1044"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52"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1036" i="5" s="1"/>
  <c r="BP1040" i="5" s="1"/>
  <c r="BP104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P1039" i="5" s="1"/>
  <c r="BP104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1036" i="5" s="1"/>
  <c r="BO1040" i="5" s="1"/>
  <c r="BO104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BO1039" i="5" s="1"/>
  <c r="BO104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BP1037" i="5" s="1"/>
  <c r="BP104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O1037" i="5" s="1"/>
  <c r="BO1041"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P1038" i="5" s="1"/>
  <c r="BP104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BO1038" i="5" s="1"/>
  <c r="BO1042"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O1038" i="2" s="1"/>
  <c r="O1039" i="2" s="1"/>
  <c r="O1040" i="2" s="1"/>
  <c r="O1041" i="2" s="1"/>
  <c r="O1042" i="2" s="1"/>
  <c r="O1043" i="2" s="1"/>
  <c r="O1044" i="2" s="1"/>
  <c r="O1045"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K1038" i="2" s="1"/>
  <c r="K1039" i="2" s="1"/>
  <c r="K1040" i="2" s="1"/>
  <c r="K1041" i="2" s="1"/>
  <c r="K1042" i="2" s="1"/>
  <c r="K1043" i="2" s="1"/>
  <c r="K1044" i="2" s="1"/>
  <c r="K1045"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C1036" i="5" s="1"/>
  <c r="C1037" i="5" s="1"/>
  <c r="C1038" i="5" s="1"/>
  <c r="C1039" i="5" s="1"/>
  <c r="C1040" i="5" s="1"/>
  <c r="C1041" i="5" s="1"/>
  <c r="C1042" i="5" s="1"/>
  <c r="C1043" i="5" s="1"/>
  <c r="C1044"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44" i="5" l="1"/>
  <c r="BI1044" i="5"/>
  <c r="BG1044" i="5" s="1"/>
  <c r="D1043" i="5"/>
  <c r="BI1043" i="5"/>
  <c r="BG1043" i="5" s="1"/>
  <c r="D1042" i="5"/>
  <c r="BI1042" i="5"/>
  <c r="BG1042" i="5" s="1"/>
  <c r="D1041" i="5"/>
  <c r="BI1041" i="5"/>
  <c r="BG1041" i="5" s="1"/>
  <c r="D1040" i="5"/>
  <c r="BI1040" i="5"/>
  <c r="BG1040" i="5" s="1"/>
  <c r="D1039" i="5"/>
  <c r="BI1039" i="5"/>
  <c r="BG1039" i="5" s="1"/>
  <c r="D1038" i="5"/>
  <c r="BI1038" i="5"/>
  <c r="BG1038" i="5" s="1"/>
  <c r="D1037" i="5"/>
  <c r="BI1037" i="5"/>
  <c r="BG1037" i="5" s="1"/>
  <c r="BI1036" i="5"/>
  <c r="BG1036" i="5" s="1"/>
  <c r="D1036" i="5"/>
  <c r="D1035" i="5"/>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15" i="7"/>
  <c r="T815" i="7"/>
  <c r="R815" i="7"/>
  <c r="Z815" i="7"/>
  <c r="AC815"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15" i="7"/>
  <c r="AK371" i="7"/>
  <c r="S815" i="7"/>
  <c r="B371" i="7"/>
  <c r="AL371" i="7" s="1"/>
  <c r="U815"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15" i="7"/>
  <c r="K815" i="7"/>
  <c r="AK392" i="7"/>
  <c r="I815"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H1037" i="2" s="1"/>
  <c r="H1038" i="2" s="1"/>
  <c r="H1039" i="2" s="1"/>
  <c r="H1040" i="2" s="1"/>
  <c r="H1041" i="2" s="1"/>
  <c r="H1042" i="2" s="1"/>
  <c r="H1043" i="2" s="1"/>
  <c r="H1044" i="2" s="1"/>
  <c r="H1045"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Y1045" i="2" l="1"/>
  <c r="Y1044" i="2"/>
  <c r="Y1043" i="2"/>
  <c r="Y1042" i="2"/>
  <c r="Y1041" i="2"/>
  <c r="Y1040" i="2"/>
  <c r="Y1039" i="2"/>
  <c r="Y1038" i="2"/>
  <c r="Y1037" i="2"/>
  <c r="Y1036" i="2"/>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15" i="7"/>
  <c r="AK536" i="7"/>
  <c r="H815" i="7"/>
  <c r="AJ536" i="7"/>
  <c r="B536" i="7"/>
  <c r="AL536" i="7" s="1"/>
  <c r="L815"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I1010" i="2" s="1"/>
  <c r="AB1009"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M1037" i="2" s="1"/>
  <c r="M1038" i="2" s="1"/>
  <c r="M1039" i="2" s="1"/>
  <c r="M1040" i="2" s="1"/>
  <c r="M1041" i="2" s="1"/>
  <c r="M1042" i="2" s="1"/>
  <c r="M1043" i="2" s="1"/>
  <c r="M1044" i="2" s="1"/>
  <c r="M1045" i="2" s="1"/>
  <c r="I1034" i="2"/>
  <c r="AB1034" i="2"/>
  <c r="AB1033" i="2"/>
  <c r="I1033" i="2"/>
  <c r="W584" i="6"/>
  <c r="I585" i="6"/>
  <c r="AB1045" i="2" l="1"/>
  <c r="I1045" i="2"/>
  <c r="AB1044" i="2"/>
  <c r="I1044" i="2"/>
  <c r="AB1043" i="2"/>
  <c r="I1043" i="2"/>
  <c r="AB1042" i="2"/>
  <c r="I1042" i="2"/>
  <c r="AB1041" i="2"/>
  <c r="I1041" i="2"/>
  <c r="AB1040" i="2"/>
  <c r="I1040" i="2"/>
  <c r="AB1039" i="2"/>
  <c r="I1039" i="2"/>
  <c r="AB1038" i="2"/>
  <c r="I1038" i="2"/>
  <c r="AB1037" i="2"/>
  <c r="I1037" i="2"/>
  <c r="AB1036" i="2"/>
  <c r="I1036" i="2"/>
  <c r="AB1035" i="2"/>
  <c r="I1035" i="2"/>
  <c r="W585" i="6"/>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15" i="7"/>
  <c r="B573" i="7"/>
  <c r="AL573" i="7" s="1"/>
  <c r="AK573" i="7"/>
  <c r="B815"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2" i="6"/>
  <c r="I824" i="6"/>
  <c r="W827" i="6" l="1"/>
  <c r="I829" i="6"/>
  <c r="W824" i="6"/>
  <c r="I826" i="6"/>
  <c r="W829" i="6" l="1"/>
  <c r="I831" i="6"/>
  <c r="W826" i="6"/>
  <c r="I828" i="6"/>
  <c r="W831" i="6" l="1"/>
  <c r="I833" i="6"/>
  <c r="W828" i="6"/>
  <c r="I830" i="6"/>
  <c r="W833" i="6" l="1"/>
  <c r="I835" i="6"/>
  <c r="W830" i="6"/>
  <c r="I832" i="6"/>
  <c r="W835" i="6" l="1"/>
  <c r="I837" i="6"/>
  <c r="W832" i="6"/>
  <c r="I834" i="6"/>
  <c r="W837" i="6" l="1"/>
  <c r="I839" i="6"/>
  <c r="W834" i="6"/>
  <c r="I836" i="6"/>
  <c r="W839" i="6" l="1"/>
  <c r="I841" i="6"/>
  <c r="W836" i="6"/>
  <c r="I838" i="6"/>
  <c r="W841" i="6" l="1"/>
  <c r="I843" i="6"/>
  <c r="W838" i="6"/>
  <c r="I840" i="6"/>
  <c r="W843" i="6" l="1"/>
  <c r="I845" i="6"/>
  <c r="W840" i="6"/>
  <c r="I842" i="6"/>
  <c r="W845" i="6" l="1"/>
  <c r="I847" i="6"/>
  <c r="W842" i="6"/>
  <c r="I844" i="6"/>
  <c r="W847" i="6" l="1"/>
  <c r="I849" i="6"/>
  <c r="W849" i="6" s="1"/>
  <c r="W844" i="6"/>
  <c r="I846" i="6"/>
  <c r="W846" i="6" l="1"/>
  <c r="I848" i="6"/>
  <c r="W848" i="6" s="1"/>
</calcChain>
</file>

<file path=xl/sharedStrings.xml><?xml version="1.0" encoding="utf-8"?>
<sst xmlns="http://schemas.openxmlformats.org/spreadsheetml/2006/main" count="1400" uniqueCount="980">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</sst>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国家衛健委発表に基づく感染状況!$AE$374:$AE$1050</c:f>
              <c:numCache>
                <c:formatCode>m"月"d"日"</c:formatCode>
                <c:ptCount val="67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numCache>
            </c:numRef>
          </c:cat>
          <c:val>
            <c:numRef>
              <c:f>国家衛健委発表に基づく感染状況!$AF$374:$AF$1050</c:f>
              <c:numCache>
                <c:formatCode>#,##0_);[Red]\(#,##0\)</c:formatCode>
                <c:ptCount val="67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香港マカオ台湾の患者・海外輸入症例・無症状病原体保有者!$CN$189:$CN$1049</c:f>
              <c:numCache>
                <c:formatCode>m"月"d"日"</c:formatCode>
                <c:ptCount val="86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numCache>
            </c:numRef>
          </c:cat>
          <c:val>
            <c:numRef>
              <c:f>香港マカオ台湾の患者・海外輸入症例・無症状病原体保有者!$CO$189:$CO$1049</c:f>
              <c:numCache>
                <c:formatCode>General</c:formatCode>
                <c:ptCount val="86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省市別輸入症例数変化!$C$2:$C$812</c:f>
              <c:numCache>
                <c:formatCode>m"月"d"日"</c:formatCode>
                <c:ptCount val="81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numCache>
            </c:numRef>
          </c:cat>
          <c:val>
            <c:numRef>
              <c:f>省市別輸入症例数変化!$D$2:$D$812</c:f>
              <c:numCache>
                <c:formatCode>General</c:formatCode>
                <c:ptCount val="811"/>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省市別輸入症例数変化!$C$2:$C$812</c:f>
              <c:numCache>
                <c:formatCode>m"月"d"日"</c:formatCode>
                <c:ptCount val="81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numCache>
            </c:numRef>
          </c:cat>
          <c:val>
            <c:numRef>
              <c:f>省市別輸入症例数変化!$E$2:$E$812</c:f>
              <c:numCache>
                <c:formatCode>General</c:formatCode>
                <c:ptCount val="811"/>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pt idx="798">
                  <c:v>11</c:v>
                </c:pt>
                <c:pt idx="799">
                  <c:v>14</c:v>
                </c:pt>
                <c:pt idx="800">
                  <c:v>14</c:v>
                </c:pt>
                <c:pt idx="801">
                  <c:v>8</c:v>
                </c:pt>
                <c:pt idx="802">
                  <c:v>7</c:v>
                </c:pt>
                <c:pt idx="803">
                  <c:v>10</c:v>
                </c:pt>
                <c:pt idx="804">
                  <c:v>12</c:v>
                </c:pt>
                <c:pt idx="805">
                  <c:v>13</c:v>
                </c:pt>
                <c:pt idx="806">
                  <c:v>9</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省市別輸入症例数変化!$C$2:$C$812</c:f>
              <c:numCache>
                <c:formatCode>m"月"d"日"</c:formatCode>
                <c:ptCount val="81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numCache>
            </c:numRef>
          </c:cat>
          <c:val>
            <c:numRef>
              <c:f>省市別輸入症例数変化!$F$2:$F$812</c:f>
              <c:numCache>
                <c:formatCode>General</c:formatCode>
                <c:ptCount val="811"/>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pt idx="798">
                  <c:v>7</c:v>
                </c:pt>
                <c:pt idx="799">
                  <c:v>7</c:v>
                </c:pt>
                <c:pt idx="800">
                  <c:v>3</c:v>
                </c:pt>
                <c:pt idx="801">
                  <c:v>5</c:v>
                </c:pt>
                <c:pt idx="802">
                  <c:v>4</c:v>
                </c:pt>
                <c:pt idx="803">
                  <c:v>7</c:v>
                </c:pt>
                <c:pt idx="804">
                  <c:v>1</c:v>
                </c:pt>
                <c:pt idx="805">
                  <c:v>7</c:v>
                </c:pt>
                <c:pt idx="806">
                  <c:v>8</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省市別輸入症例数変化!$C$2:$C$812</c:f>
              <c:numCache>
                <c:formatCode>m"月"d"日"</c:formatCode>
                <c:ptCount val="81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numCache>
            </c:numRef>
          </c:cat>
          <c:val>
            <c:numRef>
              <c:f>省市別輸入症例数変化!$G$2:$G$812</c:f>
              <c:numCache>
                <c:formatCode>General</c:formatCode>
                <c:ptCount val="811"/>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省市別輸入症例数変化!$C$2:$C$812</c:f>
              <c:numCache>
                <c:formatCode>m"月"d"日"</c:formatCode>
                <c:ptCount val="81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numCache>
            </c:numRef>
          </c:cat>
          <c:val>
            <c:numRef>
              <c:f>省市別輸入症例数変化!$H$2:$H$812</c:f>
              <c:numCache>
                <c:formatCode>General</c:formatCode>
                <c:ptCount val="811"/>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pt idx="798">
                  <c:v>4</c:v>
                </c:pt>
                <c:pt idx="799">
                  <c:v>1</c:v>
                </c:pt>
                <c:pt idx="800">
                  <c:v>2</c:v>
                </c:pt>
                <c:pt idx="801">
                  <c:v>1</c:v>
                </c:pt>
                <c:pt idx="802">
                  <c:v>1</c:v>
                </c:pt>
                <c:pt idx="803">
                  <c:v>2</c:v>
                </c:pt>
                <c:pt idx="804">
                  <c:v>2</c:v>
                </c:pt>
                <c:pt idx="805">
                  <c:v>2</c:v>
                </c:pt>
                <c:pt idx="806">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省市別輸入症例数変化!$C$2:$C$812</c:f>
              <c:numCache>
                <c:formatCode>m"月"d"日"</c:formatCode>
                <c:ptCount val="81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numCache>
            </c:numRef>
          </c:cat>
          <c:val>
            <c:numRef>
              <c:f>省市別輸入症例数変化!$I$2:$I$812</c:f>
              <c:numCache>
                <c:formatCode>General</c:formatCode>
                <c:ptCount val="811"/>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pt idx="798">
                  <c:v>13</c:v>
                </c:pt>
                <c:pt idx="799">
                  <c:v>13</c:v>
                </c:pt>
                <c:pt idx="800">
                  <c:v>14</c:v>
                </c:pt>
                <c:pt idx="801">
                  <c:v>11</c:v>
                </c:pt>
                <c:pt idx="802">
                  <c:v>13</c:v>
                </c:pt>
                <c:pt idx="803">
                  <c:v>18</c:v>
                </c:pt>
                <c:pt idx="804">
                  <c:v>20</c:v>
                </c:pt>
                <c:pt idx="805">
                  <c:v>15</c:v>
                </c:pt>
                <c:pt idx="806">
                  <c:v>18</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省市別輸入症例数変化!$C$2:$C$812</c:f>
              <c:numCache>
                <c:formatCode>m"月"d"日"</c:formatCode>
                <c:ptCount val="81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numCache>
            </c:numRef>
          </c:cat>
          <c:val>
            <c:numRef>
              <c:f>省市別輸入症例数変化!$J$2:$J$812</c:f>
              <c:numCache>
                <c:formatCode>0_);[Red]\(0\)</c:formatCode>
                <c:ptCount val="811"/>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pt idx="798">
                  <c:v>9</c:v>
                </c:pt>
                <c:pt idx="799">
                  <c:v>13</c:v>
                </c:pt>
                <c:pt idx="800">
                  <c:v>14</c:v>
                </c:pt>
                <c:pt idx="801">
                  <c:v>13</c:v>
                </c:pt>
                <c:pt idx="802">
                  <c:v>21</c:v>
                </c:pt>
                <c:pt idx="803">
                  <c:v>11</c:v>
                </c:pt>
                <c:pt idx="804">
                  <c:v>13</c:v>
                </c:pt>
                <c:pt idx="805">
                  <c:v>14</c:v>
                </c:pt>
                <c:pt idx="806">
                  <c:v>17</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香港マカオ台湾の患者・海外輸入症例・無症状病原体保有者!$AX$169:$AX$1049</c:f>
              <c:numCache>
                <c:formatCode>m"月"d"日"</c:formatCode>
                <c:ptCount val="88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numCache>
            </c:numRef>
          </c:cat>
          <c:val>
            <c:numRef>
              <c:f>香港マカオ台湾の患者・海外輸入症例・無症状病原体保有者!$AY$169:$AY$1049</c:f>
              <c:numCache>
                <c:formatCode>General</c:formatCode>
                <c:ptCount val="881"/>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pt idx="868">
                  <c:v>6</c:v>
                </c:pt>
                <c:pt idx="869">
                  <c:v>20</c:v>
                </c:pt>
                <c:pt idx="870">
                  <c:v>12</c:v>
                </c:pt>
                <c:pt idx="871">
                  <c:v>16</c:v>
                </c:pt>
                <c:pt idx="872">
                  <c:v>21</c:v>
                </c:pt>
                <c:pt idx="873">
                  <c:v>28</c:v>
                </c:pt>
                <c:pt idx="874">
                  <c:v>28</c:v>
                </c:pt>
                <c:pt idx="875">
                  <c:v>32</c:v>
                </c:pt>
                <c:pt idx="876">
                  <c:v>37</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香港マカオ台湾の患者・海外輸入症例・無症状病原体保有者!$AX$169:$AX$1049</c:f>
              <c:numCache>
                <c:formatCode>m"月"d"日"</c:formatCode>
                <c:ptCount val="88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numCache>
            </c:numRef>
          </c:cat>
          <c:val>
            <c:numRef>
              <c:f>香港マカオ台湾の患者・海外輸入症例・無症状病原体保有者!$BB$169:$BB$1049</c:f>
              <c:numCache>
                <c:formatCode>General</c:formatCode>
                <c:ptCount val="881"/>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1</c:v>
                </c:pt>
                <c:pt idx="869">
                  <c:v>0</c:v>
                </c:pt>
                <c:pt idx="870">
                  <c:v>0</c:v>
                </c:pt>
                <c:pt idx="871">
                  <c:v>1</c:v>
                </c:pt>
                <c:pt idx="872">
                  <c:v>0</c:v>
                </c:pt>
                <c:pt idx="873">
                  <c:v>0</c:v>
                </c:pt>
                <c:pt idx="874">
                  <c:v>0</c:v>
                </c:pt>
                <c:pt idx="875">
                  <c:v>0</c:v>
                </c:pt>
                <c:pt idx="876">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香港マカオ台湾の患者・海外輸入症例・無症状病原体保有者!$AX$169:$AX$1049</c:f>
              <c:numCache>
                <c:formatCode>m"月"d"日"</c:formatCode>
                <c:ptCount val="88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numCache>
            </c:numRef>
          </c:cat>
          <c:val>
            <c:numRef>
              <c:f>香港マカオ台湾の患者・海外輸入症例・無症状病原体保有者!$AZ$169:$AZ$1049</c:f>
              <c:numCache>
                <c:formatCode>General</c:formatCode>
                <c:ptCount val="881"/>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pt idx="868">
                  <c:v>2976</c:v>
                </c:pt>
                <c:pt idx="869">
                  <c:v>2996</c:v>
                </c:pt>
                <c:pt idx="870">
                  <c:v>3008</c:v>
                </c:pt>
                <c:pt idx="871">
                  <c:v>3024</c:v>
                </c:pt>
                <c:pt idx="872">
                  <c:v>3045</c:v>
                </c:pt>
                <c:pt idx="873">
                  <c:v>3073</c:v>
                </c:pt>
                <c:pt idx="874">
                  <c:v>3101</c:v>
                </c:pt>
                <c:pt idx="875">
                  <c:v>3133</c:v>
                </c:pt>
                <c:pt idx="876">
                  <c:v>3170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香港マカオ台湾の患者・海外輸入症例・無症状病原体保有者!$AX$169:$AX$1049</c:f>
              <c:numCache>
                <c:formatCode>m"月"d"日"</c:formatCode>
                <c:ptCount val="88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numCache>
            </c:numRef>
          </c:cat>
          <c:val>
            <c:numRef>
              <c:f>香港マカオ台湾の患者・海外輸入症例・無症状病原体保有者!$BC$169:$BC$1049</c:f>
              <c:numCache>
                <c:formatCode>General</c:formatCode>
                <c:ptCount val="881"/>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pt idx="868">
                  <c:v>1673</c:v>
                </c:pt>
                <c:pt idx="869">
                  <c:v>1673</c:v>
                </c:pt>
                <c:pt idx="870">
                  <c:v>1673</c:v>
                </c:pt>
                <c:pt idx="871">
                  <c:v>1674</c:v>
                </c:pt>
                <c:pt idx="872">
                  <c:v>1674</c:v>
                </c:pt>
                <c:pt idx="873">
                  <c:v>1674</c:v>
                </c:pt>
                <c:pt idx="874">
                  <c:v>1674</c:v>
                </c:pt>
                <c:pt idx="875">
                  <c:v>1674</c:v>
                </c:pt>
                <c:pt idx="876">
                  <c:v>1674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01867490790513"/>
          <c:y val="5.830689936906453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香港マカオ台湾の患者・海外輸入症例・無症状病原体保有者!$CR$485:$CR$1049</c:f>
              <c:numCache>
                <c:formatCode>m"月"d"日"</c:formatCode>
                <c:ptCount val="56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numCache>
            </c:numRef>
          </c:cat>
          <c:val>
            <c:numRef>
              <c:f>香港マカオ台湾の患者・海外輸入症例・無症状病原体保有者!$CS$485:$CS$1049</c:f>
              <c:numCache>
                <c:formatCode>General</c:formatCode>
                <c:ptCount val="565"/>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pt idx="552">
                  <c:v>35657</c:v>
                </c:pt>
                <c:pt idx="553">
                  <c:v>34562</c:v>
                </c:pt>
                <c:pt idx="554">
                  <c:v>32477</c:v>
                </c:pt>
                <c:pt idx="555">
                  <c:v>31530</c:v>
                </c:pt>
                <c:pt idx="556">
                  <c:v>22616</c:v>
                </c:pt>
                <c:pt idx="557">
                  <c:v>34243</c:v>
                </c:pt>
                <c:pt idx="558">
                  <c:v>33156</c:v>
                </c:pt>
                <c:pt idx="559">
                  <c:v>29952</c:v>
                </c:pt>
                <c:pt idx="560">
                  <c:v>27581</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香港マカオ台湾の患者・海外輸入症例・無症状病原体保有者!$CR$485:$CR$1049</c:f>
              <c:numCache>
                <c:formatCode>m"月"d"日"</c:formatCode>
                <c:ptCount val="56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numCache>
            </c:numRef>
          </c:cat>
          <c:val>
            <c:numRef>
              <c:f>香港マカオ台湾の患者・海外輸入症例・無症状病原体保有者!$CT$485:$CT$1049</c:f>
              <c:numCache>
                <c:formatCode>General</c:formatCode>
                <c:ptCount val="565"/>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pt idx="552">
                  <c:v>84</c:v>
                </c:pt>
                <c:pt idx="553">
                  <c:v>57</c:v>
                </c:pt>
                <c:pt idx="554">
                  <c:v>76</c:v>
                </c:pt>
                <c:pt idx="555">
                  <c:v>76</c:v>
                </c:pt>
                <c:pt idx="556">
                  <c:v>59</c:v>
                </c:pt>
                <c:pt idx="557">
                  <c:v>45</c:v>
                </c:pt>
                <c:pt idx="558">
                  <c:v>53</c:v>
                </c:pt>
                <c:pt idx="559">
                  <c:v>81</c:v>
                </c:pt>
                <c:pt idx="560">
                  <c:v>74</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香港マカオ台湾の患者・海外輸入症例・無症状病原体保有者!$BJ$97:$BJ$1048</c:f>
              <c:numCache>
                <c:formatCode>m"月"d"日"</c:formatCode>
                <c:ptCount val="95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numCache>
            </c:numRef>
          </c:cat>
          <c:val>
            <c:numRef>
              <c:f>香港マカオ台湾の患者・海外輸入症例・無症状病原体保有者!$BK$97:$BK$1048</c:f>
              <c:numCache>
                <c:formatCode>General</c:formatCode>
                <c:ptCount val="952"/>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香港マカオ台湾の患者・海外輸入症例・無症状病原体保有者!$BJ$97:$BJ$1048</c:f>
              <c:numCache>
                <c:formatCode>m"月"d"日"</c:formatCode>
                <c:ptCount val="95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numCache>
            </c:numRef>
          </c:cat>
          <c:val>
            <c:numRef>
              <c:f>香港マカオ台湾の患者・海外輸入症例・無症状病原体保有者!$BL$97:$BL$1048</c:f>
              <c:numCache>
                <c:formatCode>General</c:formatCode>
                <c:ptCount val="95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香港マカオ台湾の患者・海外輸入症例・無症状病原体保有者!$CL$29:$CL$1049</c:f>
              <c:numCache>
                <c:formatCode>m"月"d"日"</c:formatCode>
                <c:ptCount val="10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numCache>
            </c:numRef>
          </c:cat>
          <c:val>
            <c:numRef>
              <c:f>香港マカオ台湾の患者・海外輸入症例・無症状病原体保有者!$CM$29:$CM$1049</c:f>
              <c:numCache>
                <c:formatCode>General</c:formatCode>
                <c:ptCount val="102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国家衛健委発表に基づく感染状況!$AE$374:$AE$1050</c:f>
              <c:numCache>
                <c:formatCode>m"月"d"日"</c:formatCode>
                <c:ptCount val="67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numCache>
            </c:numRef>
          </c:cat>
          <c:val>
            <c:numRef>
              <c:f>国家衛健委発表に基づく感染状況!$AF$374:$AF$1050</c:f>
              <c:numCache>
                <c:formatCode>#,##0_);[Red]\(#,##0\)</c:formatCode>
                <c:ptCount val="67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省市別輸入症例数変化!$AH$2:$AH$811</c:f>
              <c:numCache>
                <c:formatCode>m"月"d"日"</c:formatCode>
                <c:ptCount val="81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numCache>
            </c:numRef>
          </c:cat>
          <c:val>
            <c:numRef>
              <c:f>省市別輸入症例数変化!$AI$2:$AI$811</c:f>
              <c:numCache>
                <c:formatCode>0_);[Red]\(0\)</c:formatCode>
                <c:ptCount val="810"/>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pt idx="798">
                  <c:v>40</c:v>
                </c:pt>
                <c:pt idx="799">
                  <c:v>47</c:v>
                </c:pt>
                <c:pt idx="800">
                  <c:v>45</c:v>
                </c:pt>
                <c:pt idx="801">
                  <c:v>37</c:v>
                </c:pt>
                <c:pt idx="802">
                  <c:v>45</c:v>
                </c:pt>
                <c:pt idx="803">
                  <c:v>46</c:v>
                </c:pt>
                <c:pt idx="804">
                  <c:v>46</c:v>
                </c:pt>
                <c:pt idx="805">
                  <c:v>49</c:v>
                </c:pt>
                <c:pt idx="806">
                  <c:v>52</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省市別輸入症例数変化!$AH$2:$AH$811</c:f>
              <c:numCache>
                <c:formatCode>m"月"d"日"</c:formatCode>
                <c:ptCount val="81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numCache>
            </c:numRef>
          </c:cat>
          <c:val>
            <c:numRef>
              <c:f>省市別輸入症例数変化!$AJ$2:$AJ$811</c:f>
              <c:numCache>
                <c:formatCode>0_);[Red]\(0\)</c:formatCode>
                <c:ptCount val="810"/>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pt idx="798">
                  <c:v>4</c:v>
                </c:pt>
                <c:pt idx="799">
                  <c:v>1</c:v>
                </c:pt>
                <c:pt idx="800">
                  <c:v>2</c:v>
                </c:pt>
                <c:pt idx="801">
                  <c:v>1</c:v>
                </c:pt>
                <c:pt idx="802">
                  <c:v>1</c:v>
                </c:pt>
                <c:pt idx="803">
                  <c:v>2</c:v>
                </c:pt>
                <c:pt idx="804">
                  <c:v>2</c:v>
                </c:pt>
                <c:pt idx="805">
                  <c:v>2</c:v>
                </c:pt>
                <c:pt idx="806">
                  <c:v>3</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省市別輸入症例数変化!$AH$2:$AH$811</c:f>
              <c:numCache>
                <c:formatCode>m"月"d"日"</c:formatCode>
                <c:ptCount val="81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numCache>
            </c:numRef>
          </c:cat>
          <c:val>
            <c:numRef>
              <c:f>省市別輸入症例数変化!$AK$2:$AK$811</c:f>
              <c:numCache>
                <c:formatCode>General</c:formatCode>
                <c:ptCount val="810"/>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20992527501121352"/>
          <c:h val="0.1691254385677234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香港マカオ台湾の患者・海外輸入症例・無症状病原体保有者!$CP$189:$CP$1048</c:f>
              <c:numCache>
                <c:formatCode>m"月"d"日"</c:formatCode>
                <c:ptCount val="86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numCache>
            </c:numRef>
          </c:cat>
          <c:val>
            <c:numRef>
              <c:f>香港マカオ台湾の患者・海外輸入症例・無症状病原体保有者!$CQ$189:$CQ$1048</c:f>
              <c:numCache>
                <c:formatCode>General</c:formatCode>
                <c:ptCount val="86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香港マカオ台湾の患者・海外輸入症例・無症状病原体保有者!$CI$29:$CI$1049</c:f>
              <c:numCache>
                <c:formatCode>m"月"d"日"</c:formatCode>
                <c:ptCount val="10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numCache>
            </c:numRef>
          </c:cat>
          <c:val>
            <c:numRef>
              <c:f>香港マカオ台湾の患者・海外輸入症例・無症状病原体保有者!$CJ$29:$CJ$1049</c:f>
              <c:numCache>
                <c:formatCode>General</c:formatCode>
                <c:ptCount val="102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香港マカオ台湾の患者・海外輸入症例・無症状病原体保有者!$CN$189:$CN$1049</c:f>
              <c:numCache>
                <c:formatCode>m"月"d"日"</c:formatCode>
                <c:ptCount val="86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numCache>
            </c:numRef>
          </c:cat>
          <c:val>
            <c:numRef>
              <c:f>香港マカオ台湾の患者・海外輸入症例・無症状病原体保有者!$CO$189:$CO$1049</c:f>
              <c:numCache>
                <c:formatCode>General</c:formatCode>
                <c:ptCount val="86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香港マカオ台湾の患者・海外輸入症例・無症状病原体保有者!$BJ$97:$BJ$1048</c:f>
              <c:numCache>
                <c:formatCode>m"月"d"日"</c:formatCode>
                <c:ptCount val="95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numCache>
            </c:numRef>
          </c:cat>
          <c:val>
            <c:numRef>
              <c:f>香港マカオ台湾の患者・海外輸入症例・無症状病原体保有者!$BL$97:$BL$1048</c:f>
              <c:numCache>
                <c:formatCode>General</c:formatCode>
                <c:ptCount val="95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香港マカオ台湾の患者・海外輸入症例・無症状病原体保有者!$BJ$97:$BJ$1048</c:f>
              <c:numCache>
                <c:formatCode>m"月"d"日"</c:formatCode>
                <c:ptCount val="95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numCache>
            </c:numRef>
          </c:cat>
          <c:val>
            <c:numRef>
              <c:f>香港マカオ台湾の患者・海外輸入症例・無症状病原体保有者!$BK$97:$BK$1048</c:f>
              <c:numCache>
                <c:formatCode>General</c:formatCode>
                <c:ptCount val="952"/>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国家衛健委発表に基づく感染状況!$W$27:$W$1050</c:f>
              <c:numCache>
                <c:formatCode>m"月"d"日"</c:formatCode>
                <c:ptCount val="102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numCache>
            </c:numRef>
          </c:cat>
          <c:val>
            <c:numRef>
              <c:f>国家衛健委発表に基づく感染状況!$X$27:$X$1050</c:f>
              <c:numCache>
                <c:formatCode>#,##0_);[Red]\(#,##0\)</c:formatCode>
                <c:ptCount val="102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国家衛健委発表に基づく感染状況!$W$27:$W$1050</c:f>
              <c:numCache>
                <c:formatCode>m"月"d"日"</c:formatCode>
                <c:ptCount val="102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numCache>
            </c:numRef>
          </c:cat>
          <c:val>
            <c:numRef>
              <c:f>国家衛健委発表に基づく感染状況!$Y$27:$Y$1050</c:f>
              <c:numCache>
                <c:formatCode>General</c:formatCode>
                <c:ptCount val="102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香港マカオ台湾の患者・海外輸入症例・無症状病原体保有者!$CP$189:$CP$1048</c:f>
              <c:numCache>
                <c:formatCode>m"月"d"日"</c:formatCode>
                <c:ptCount val="86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numCache>
            </c:numRef>
          </c:cat>
          <c:val>
            <c:numRef>
              <c:f>香港マカオ台湾の患者・海外輸入症例・無症状病原体保有者!$CQ$189:$CQ$1048</c:f>
              <c:numCache>
                <c:formatCode>General</c:formatCode>
                <c:ptCount val="86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香港マカオ台湾の患者・海外輸入症例・無症状病原体保有者!$CN$189:$CN$1049</c:f>
              <c:numCache>
                <c:formatCode>m"月"d"日"</c:formatCode>
                <c:ptCount val="86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numCache>
            </c:numRef>
          </c:cat>
          <c:val>
            <c:numRef>
              <c:f>香港マカオ台湾の患者・海外輸入症例・無症状病原体保有者!$CO$189:$CO$1049</c:f>
              <c:numCache>
                <c:formatCode>General</c:formatCode>
                <c:ptCount val="86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新疆の情況!$U$7:$U$853</c:f>
              <c:strCache>
                <c:ptCount val="844"/>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strCache>
            </c:strRef>
          </c:cat>
          <c:val>
            <c:numRef>
              <c:f>新疆の情況!$V$7:$V$853</c:f>
              <c:numCache>
                <c:formatCode>General</c:formatCode>
                <c:ptCount val="847"/>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11</c:v>
                </c:pt>
                <c:pt idx="834">
                  <c:v>12</c:v>
                </c:pt>
                <c:pt idx="835">
                  <c:v>30</c:v>
                </c:pt>
                <c:pt idx="836">
                  <c:v>29</c:v>
                </c:pt>
                <c:pt idx="837">
                  <c:v>30</c:v>
                </c:pt>
                <c:pt idx="838">
                  <c:v>23</c:v>
                </c:pt>
                <c:pt idx="839">
                  <c:v>30</c:v>
                </c:pt>
                <c:pt idx="840">
                  <c:v>25</c:v>
                </c:pt>
                <c:pt idx="841">
                  <c:v>25</c:v>
                </c:pt>
                <c:pt idx="842">
                  <c:v>22</c:v>
                </c:pt>
                <c:pt idx="843">
                  <c:v>20</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新疆の情況!$U$7:$U$853</c:f>
              <c:strCache>
                <c:ptCount val="844"/>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strCache>
            </c:strRef>
          </c:cat>
          <c:val>
            <c:numRef>
              <c:f>新疆の情況!$W$7:$W$853</c:f>
              <c:numCache>
                <c:formatCode>General</c:formatCode>
                <c:ptCount val="847"/>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pt idx="823">
                  <c:v>1350</c:v>
                </c:pt>
                <c:pt idx="824">
                  <c:v>1358</c:v>
                </c:pt>
                <c:pt idx="825">
                  <c:v>1356</c:v>
                </c:pt>
                <c:pt idx="826">
                  <c:v>1364</c:v>
                </c:pt>
                <c:pt idx="827">
                  <c:v>1363</c:v>
                </c:pt>
                <c:pt idx="828">
                  <c:v>1372</c:v>
                </c:pt>
                <c:pt idx="829">
                  <c:v>1371</c:v>
                </c:pt>
                <c:pt idx="830">
                  <c:v>1382</c:v>
                </c:pt>
                <c:pt idx="831">
                  <c:v>1380</c:v>
                </c:pt>
                <c:pt idx="832">
                  <c:v>1391</c:v>
                </c:pt>
                <c:pt idx="833">
                  <c:v>1391</c:v>
                </c:pt>
                <c:pt idx="834">
                  <c:v>1403</c:v>
                </c:pt>
                <c:pt idx="835">
                  <c:v>1421</c:v>
                </c:pt>
                <c:pt idx="836">
                  <c:v>1432</c:v>
                </c:pt>
                <c:pt idx="837">
                  <c:v>1451</c:v>
                </c:pt>
                <c:pt idx="838">
                  <c:v>1455</c:v>
                </c:pt>
                <c:pt idx="839">
                  <c:v>1481</c:v>
                </c:pt>
                <c:pt idx="840">
                  <c:v>1480</c:v>
                </c:pt>
                <c:pt idx="841">
                  <c:v>1506</c:v>
                </c:pt>
                <c:pt idx="842">
                  <c:v>1502</c:v>
                </c:pt>
                <c:pt idx="843">
                  <c:v>1526</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香港マカオ台湾の患者・海外輸入症例・無症状病原体保有者!$CI$29:$CI$1049</c:f>
              <c:numCache>
                <c:formatCode>m"月"d"日"</c:formatCode>
                <c:ptCount val="10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numCache>
            </c:numRef>
          </c:cat>
          <c:val>
            <c:numRef>
              <c:f>香港マカオ台湾の患者・海外輸入症例・無症状病原体保有者!$CJ$29:$CJ$1049</c:f>
              <c:numCache>
                <c:formatCode>General</c:formatCode>
                <c:ptCount val="102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香港マカオ台湾の患者・海外輸入症例・無症状病原体保有者!$BQ$29:$BQ$1049</c:f>
              <c:numCache>
                <c:formatCode>m"月"d"日"</c:formatCode>
                <c:ptCount val="10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numCache>
            </c:numRef>
          </c:cat>
          <c:val>
            <c:numRef>
              <c:f>香港マカオ台湾の患者・海外輸入症例・無症状病原体保有者!$BR$29:$BR$1049</c:f>
              <c:numCache>
                <c:formatCode>General</c:formatCode>
                <c:ptCount val="1021"/>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pt idx="1008">
                  <c:v>432187</c:v>
                </c:pt>
                <c:pt idx="1009">
                  <c:v>432988</c:v>
                </c:pt>
                <c:pt idx="1010">
                  <c:v>433673</c:v>
                </c:pt>
                <c:pt idx="1011">
                  <c:v>434351</c:v>
                </c:pt>
                <c:pt idx="1012">
                  <c:v>434996</c:v>
                </c:pt>
                <c:pt idx="1013">
                  <c:v>435632</c:v>
                </c:pt>
                <c:pt idx="1014">
                  <c:v>436358</c:v>
                </c:pt>
                <c:pt idx="1015">
                  <c:v>436934</c:v>
                </c:pt>
                <c:pt idx="1016">
                  <c:v>437339</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香港マカオ台湾の患者・海外輸入症例・無症状病原体保有者!$BQ$29:$BQ$1049</c:f>
              <c:numCache>
                <c:formatCode>m"月"d"日"</c:formatCode>
                <c:ptCount val="10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numCache>
            </c:numRef>
          </c:cat>
          <c:val>
            <c:numRef>
              <c:f>香港マカオ台湾の患者・海外輸入症例・無症状病原体保有者!$BS$29:$BS$1049</c:f>
              <c:numCache>
                <c:formatCode>General</c:formatCode>
                <c:ptCount val="10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pt idx="1008">
                  <c:v>90642</c:v>
                </c:pt>
                <c:pt idx="1009">
                  <c:v>90878</c:v>
                </c:pt>
                <c:pt idx="1010">
                  <c:v>91110</c:v>
                </c:pt>
                <c:pt idx="1011">
                  <c:v>91317</c:v>
                </c:pt>
                <c:pt idx="1012">
                  <c:v>91466</c:v>
                </c:pt>
                <c:pt idx="1013">
                  <c:v>91683</c:v>
                </c:pt>
                <c:pt idx="1014">
                  <c:v>91935</c:v>
                </c:pt>
                <c:pt idx="1015">
                  <c:v>92073</c:v>
                </c:pt>
                <c:pt idx="1016">
                  <c:v>92378</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香港マカオ台湾の患者・海外輸入症例・無症状病原体保有者!$BQ$29:$BQ$1049</c:f>
              <c:numCache>
                <c:formatCode>m"月"d"日"</c:formatCode>
                <c:ptCount val="10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numCache>
            </c:numRef>
          </c:cat>
          <c:val>
            <c:numRef>
              <c:f>香港マカオ台湾の患者・海外輸入症例・無症状病原体保有者!$BT$29:$BT$1049</c:f>
              <c:numCache>
                <c:formatCode>General</c:formatCode>
                <c:ptCount val="1021"/>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pt idx="1008">
                  <c:v>10358</c:v>
                </c:pt>
                <c:pt idx="1009">
                  <c:v>10365</c:v>
                </c:pt>
                <c:pt idx="1010">
                  <c:v>10373</c:v>
                </c:pt>
                <c:pt idx="1011">
                  <c:v>10385</c:v>
                </c:pt>
                <c:pt idx="1012">
                  <c:v>10397</c:v>
                </c:pt>
                <c:pt idx="1013">
                  <c:v>10410</c:v>
                </c:pt>
                <c:pt idx="1014">
                  <c:v>10418</c:v>
                </c:pt>
                <c:pt idx="1015">
                  <c:v>10428</c:v>
                </c:pt>
                <c:pt idx="1016">
                  <c:v>10439</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香港マカオ台湾の患者・海外輸入症例・無症状病原体保有者!$CI$29:$CI$1049</c:f>
              <c:numCache>
                <c:formatCode>m"月"d"日"</c:formatCode>
                <c:ptCount val="10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numCache>
            </c:numRef>
          </c:cat>
          <c:val>
            <c:numRef>
              <c:f>香港マカオ台湾の患者・海外輸入症例・無症状病原体保有者!$CJ$29:$CJ$1049</c:f>
              <c:numCache>
                <c:formatCode>General</c:formatCode>
                <c:ptCount val="102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香港マカオ台湾の患者・海外輸入症例・無症状病原体保有者!$CI$29:$CI$1049</c:f>
              <c:numCache>
                <c:formatCode>m"月"d"日"</c:formatCode>
                <c:ptCount val="10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numCache>
            </c:numRef>
          </c:cat>
          <c:val>
            <c:numRef>
              <c:f>香港マカオ台湾の患者・海外輸入症例・無症状病原体保有者!$CK$29:$CK$1049</c:f>
              <c:numCache>
                <c:formatCode>General</c:formatCode>
                <c:ptCount val="10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pt idx="1008">
                  <c:v>222</c:v>
                </c:pt>
                <c:pt idx="1009">
                  <c:v>236</c:v>
                </c:pt>
                <c:pt idx="1010">
                  <c:v>232</c:v>
                </c:pt>
                <c:pt idx="1011">
                  <c:v>207</c:v>
                </c:pt>
                <c:pt idx="1012">
                  <c:v>149</c:v>
                </c:pt>
                <c:pt idx="1013">
                  <c:v>217</c:v>
                </c:pt>
                <c:pt idx="1014">
                  <c:v>252</c:v>
                </c:pt>
                <c:pt idx="1015">
                  <c:v>138</c:v>
                </c:pt>
                <c:pt idx="1016">
                  <c:v>305</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国家衛健委発表に基づく感染状況!$W$27:$W$1051</c:f>
              <c:numCache>
                <c:formatCode>m"月"d"日"</c:formatCode>
                <c:ptCount val="10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numCache>
            </c:numRef>
          </c:cat>
          <c:val>
            <c:numRef>
              <c:f>国家衛健委発表に基づく感染状況!$X$27:$X$1051</c:f>
              <c:numCache>
                <c:formatCode>#,##0_);[Red]\(#,##0\)</c:formatCode>
                <c:ptCount val="102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国家衛健委発表に基づく感染状況!$W$27:$W$1051</c:f>
              <c:numCache>
                <c:formatCode>m"月"d"日"</c:formatCode>
                <c:ptCount val="102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numCache>
            </c:numRef>
          </c:cat>
          <c:val>
            <c:numRef>
              <c:f>国家衛健委発表に基づく感染状況!$Y$27:$Y$1051</c:f>
              <c:numCache>
                <c:formatCode>General</c:formatCode>
                <c:ptCount val="102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香港マカオ台湾の患者・海外輸入症例・無症状病原体保有者!$BE$70:$BE$1049</c:f>
              <c:numCache>
                <c:formatCode>m"月"d"日"</c:formatCode>
                <c:ptCount val="98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numCache>
            </c:numRef>
          </c:cat>
          <c:val>
            <c:numRef>
              <c:f>香港マカオ台湾の患者・海外輸入症例・無症状病原体保有者!$BF$70:$BF$1049</c:f>
              <c:numCache>
                <c:formatCode>General</c:formatCode>
                <c:ptCount val="980"/>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pt idx="967">
                  <c:v>48</c:v>
                </c:pt>
                <c:pt idx="968">
                  <c:v>53</c:v>
                </c:pt>
                <c:pt idx="969">
                  <c:v>48</c:v>
                </c:pt>
                <c:pt idx="970">
                  <c:v>42</c:v>
                </c:pt>
                <c:pt idx="971">
                  <c:v>49</c:v>
                </c:pt>
                <c:pt idx="972">
                  <c:v>56</c:v>
                </c:pt>
                <c:pt idx="973">
                  <c:v>50</c:v>
                </c:pt>
                <c:pt idx="974">
                  <c:v>53</c:v>
                </c:pt>
                <c:pt idx="975">
                  <c:v>61</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香港マカオ台湾の患者・海外輸入症例・無症状病原体保有者!$BE$70:$BE$1049</c:f>
              <c:numCache>
                <c:formatCode>m"月"d"日"</c:formatCode>
                <c:ptCount val="98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numCache>
            </c:numRef>
          </c:cat>
          <c:val>
            <c:numRef>
              <c:f>香港マカオ台湾の患者・海外輸入症例・無症状病原体保有者!$BG$70:$BG$1049</c:f>
              <c:numCache>
                <c:formatCode>General</c:formatCode>
                <c:ptCount val="980"/>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pt idx="967">
                  <c:v>25597</c:v>
                </c:pt>
                <c:pt idx="968">
                  <c:v>25650</c:v>
                </c:pt>
                <c:pt idx="969">
                  <c:v>25698</c:v>
                </c:pt>
                <c:pt idx="970">
                  <c:v>25740</c:v>
                </c:pt>
                <c:pt idx="971">
                  <c:v>25789</c:v>
                </c:pt>
                <c:pt idx="972">
                  <c:v>25845</c:v>
                </c:pt>
                <c:pt idx="973">
                  <c:v>25895</c:v>
                </c:pt>
                <c:pt idx="974">
                  <c:v>25948</c:v>
                </c:pt>
                <c:pt idx="975">
                  <c:v>26009</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香港マカオ台湾の患者・海外輸入症例・無症状病原体保有者!$BX$29:$BX$1049</c:f>
              <c:numCache>
                <c:formatCode>m"月"d"日"</c:formatCode>
                <c:ptCount val="10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numCache>
            </c:numRef>
          </c:cat>
          <c:val>
            <c:numRef>
              <c:f>香港マカオ台湾の患者・海外輸入症例・無症状病原体保有者!$BY$29:$BY$1049</c:f>
              <c:numCache>
                <c:formatCode>General</c:formatCode>
                <c:ptCount val="1021"/>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pt idx="1008">
                  <c:v>793</c:v>
                </c:pt>
                <c:pt idx="1009">
                  <c:v>793</c:v>
                </c:pt>
                <c:pt idx="1010">
                  <c:v>793</c:v>
                </c:pt>
                <c:pt idx="1011">
                  <c:v>793</c:v>
                </c:pt>
                <c:pt idx="1012">
                  <c:v>795</c:v>
                </c:pt>
                <c:pt idx="1013">
                  <c:v>795</c:v>
                </c:pt>
                <c:pt idx="1014">
                  <c:v>795</c:v>
                </c:pt>
                <c:pt idx="1015">
                  <c:v>795</c:v>
                </c:pt>
                <c:pt idx="1016">
                  <c:v>795</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香港マカオ台湾の患者・海外輸入症例・無症状病原体保有者!$BX$29:$BX$1049</c:f>
              <c:numCache>
                <c:formatCode>m"月"d"日"</c:formatCode>
                <c:ptCount val="10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numCache>
            </c:numRef>
          </c:cat>
          <c:val>
            <c:numRef>
              <c:f>香港マカオ台湾の患者・海外輸入症例・無症状病原体保有者!$BZ$29:$BZ$1049</c:f>
              <c:numCache>
                <c:formatCode>General</c:formatCode>
                <c:ptCount val="10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pt idx="1008">
                  <c:v>787</c:v>
                </c:pt>
                <c:pt idx="1009">
                  <c:v>787</c:v>
                </c:pt>
                <c:pt idx="1010">
                  <c:v>787</c:v>
                </c:pt>
                <c:pt idx="1011">
                  <c:v>787</c:v>
                </c:pt>
                <c:pt idx="1012">
                  <c:v>787</c:v>
                </c:pt>
                <c:pt idx="1013">
                  <c:v>787</c:v>
                </c:pt>
                <c:pt idx="1014">
                  <c:v>787</c:v>
                </c:pt>
                <c:pt idx="1015">
                  <c:v>787</c:v>
                </c:pt>
                <c:pt idx="1016">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香港マカオ台湾の患者・海外輸入症例・無症状病原体保有者!$BX$29:$BX$1049</c:f>
              <c:numCache>
                <c:formatCode>m"月"d"日"</c:formatCode>
                <c:ptCount val="10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numCache>
            </c:numRef>
          </c:cat>
          <c:val>
            <c:numRef>
              <c:f>香港マカオ台湾の患者・海外輸入症例・無症状病原体保有者!$CA$29:$CA$1049</c:f>
              <c:numCache>
                <c:formatCode>General</c:formatCode>
                <c:ptCount val="10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pt idx="1011">
                  <c:v>6</c:v>
                </c:pt>
                <c:pt idx="1012">
                  <c:v>6</c:v>
                </c:pt>
                <c:pt idx="1013">
                  <c:v>6</c:v>
                </c:pt>
                <c:pt idx="1014">
                  <c:v>6</c:v>
                </c:pt>
                <c:pt idx="1015">
                  <c:v>6</c:v>
                </c:pt>
                <c:pt idx="1016">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香港マカオ台湾の患者・海外輸入症例・無症状病原体保有者!$CB$29:$CB$1049</c:f>
              <c:numCache>
                <c:formatCode>m"月"d"日"</c:formatCode>
                <c:ptCount val="10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numCache>
            </c:numRef>
          </c:cat>
          <c:val>
            <c:numRef>
              <c:f>香港マカオ台湾の患者・海外輸入症例・無症状病原体保有者!$CC$29:$CC$1049</c:f>
              <c:numCache>
                <c:formatCode>General</c:formatCode>
                <c:ptCount val="1021"/>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pt idx="1008">
                  <c:v>7591541</c:v>
                </c:pt>
                <c:pt idx="1009">
                  <c:v>7626103</c:v>
                </c:pt>
                <c:pt idx="1010">
                  <c:v>7658580</c:v>
                </c:pt>
                <c:pt idx="1011">
                  <c:v>7690110</c:v>
                </c:pt>
                <c:pt idx="1012">
                  <c:v>7712726</c:v>
                </c:pt>
                <c:pt idx="1013">
                  <c:v>7746969</c:v>
                </c:pt>
                <c:pt idx="1014">
                  <c:v>7780125</c:v>
                </c:pt>
                <c:pt idx="1015">
                  <c:v>7810077</c:v>
                </c:pt>
                <c:pt idx="1016">
                  <c:v>7837658</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香港マカオ台湾の患者・海外輸入症例・無症状病原体保有者!$CB$29:$CB$1049</c:f>
              <c:numCache>
                <c:formatCode>m"月"d"日"</c:formatCode>
                <c:ptCount val="10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numCache>
            </c:numRef>
          </c:cat>
          <c:val>
            <c:numRef>
              <c:f>香港マカオ台湾の患者・海外輸入症例・無症状病原体保有者!$CD$29:$CD$1049</c:f>
              <c:numCache>
                <c:formatCode>General</c:formatCode>
                <c:ptCount val="10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pt idx="1008">
                  <c:v>13742</c:v>
                </c:pt>
                <c:pt idx="1009">
                  <c:v>13742</c:v>
                </c:pt>
                <c:pt idx="1010">
                  <c:v>13742</c:v>
                </c:pt>
                <c:pt idx="1011">
                  <c:v>13742</c:v>
                </c:pt>
                <c:pt idx="1012">
                  <c:v>13742</c:v>
                </c:pt>
                <c:pt idx="1013">
                  <c:v>13742</c:v>
                </c:pt>
                <c:pt idx="1014">
                  <c:v>13742</c:v>
                </c:pt>
                <c:pt idx="1015">
                  <c:v>13742</c:v>
                </c:pt>
                <c:pt idx="1016">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香港マカオ台湾の患者・海外輸入症例・無症状病原体保有者!$CB$29:$CB$1049</c:f>
              <c:numCache>
                <c:formatCode>m"月"d"日"</c:formatCode>
                <c:ptCount val="10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numCache>
            </c:numRef>
          </c:cat>
          <c:val>
            <c:numRef>
              <c:f>香港マカオ台湾の患者・海外輸入症例・無症状病原体保有者!$CE$29:$CE$1049</c:f>
              <c:numCache>
                <c:formatCode>General</c:formatCode>
                <c:ptCount val="10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8">
                  <c:v>12563</c:v>
                </c:pt>
                <c:pt idx="1009">
                  <c:v>12620</c:v>
                </c:pt>
                <c:pt idx="1010">
                  <c:v>12696</c:v>
                </c:pt>
                <c:pt idx="1011">
                  <c:v>12772</c:v>
                </c:pt>
                <c:pt idx="1012">
                  <c:v>12831</c:v>
                </c:pt>
                <c:pt idx="1013">
                  <c:v>12876</c:v>
                </c:pt>
                <c:pt idx="1014">
                  <c:v>12929</c:v>
                </c:pt>
                <c:pt idx="1015">
                  <c:v>13010</c:v>
                </c:pt>
                <c:pt idx="1016">
                  <c:v>13084</c:v>
                </c:pt>
                <c:pt idx="1018">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8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5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香港マカオ台湾の患者・海外輸入症例・無症状病原体保有者!$CL$29:$CL$1049</c:f>
              <c:numCache>
                <c:formatCode>m"月"d"日"</c:formatCode>
                <c:ptCount val="102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numCache>
            </c:numRef>
          </c:cat>
          <c:val>
            <c:numRef>
              <c:f>香港マカオ台湾の患者・海外輸入症例・無症状病原体保有者!$CM$29:$CM$1049</c:f>
              <c:numCache>
                <c:formatCode>General</c:formatCode>
                <c:ptCount val="102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香港マカオ台湾の患者・海外輸入症例・無症状病原体保有者!$CP$189:$CP$1048</c:f>
              <c:numCache>
                <c:formatCode>m"月"d"日"</c:formatCode>
                <c:ptCount val="86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numCache>
            </c:numRef>
          </c:cat>
          <c:val>
            <c:numRef>
              <c:f>香港マカオ台湾の患者・海外輸入症例・無症状病原体保有者!$CQ$189:$CQ$1048</c:f>
              <c:numCache>
                <c:formatCode>General</c:formatCode>
                <c:ptCount val="86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571501</xdr:colOff>
      <xdr:row>84</xdr:row>
      <xdr:rowOff>81643</xdr:rowOff>
    </xdr:from>
    <xdr:to>
      <xdr:col>19</xdr:col>
      <xdr:colOff>508001</xdr:colOff>
      <xdr:row>96</xdr:row>
      <xdr:rowOff>103414</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69"/>
  <sheetViews>
    <sheetView tabSelected="1" zoomScale="115" zoomScaleNormal="115" workbookViewId="0">
      <pane xSplit="2" ySplit="5" topLeftCell="C1040" activePane="bottomRight" state="frozen"/>
      <selection pane="topRight" activeCell="C1" sqref="C1"/>
      <selection pane="bottomLeft" activeCell="A8" sqref="A8"/>
      <selection pane="bottomRight" activeCell="M1043" sqref="M1043"/>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44870</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 si="425">+H1022+G1023</f>
        <v>254855</v>
      </c>
      <c r="I1023" s="87">
        <f t="shared" ref="I1023" si="426">+H1023-M1023-O1023</f>
        <v>4397</v>
      </c>
      <c r="J1023" s="47">
        <v>3</v>
      </c>
      <c r="K1023" s="55">
        <f t="shared" ref="K1023" si="427">+J1023+K1022</f>
        <v>13</v>
      </c>
      <c r="L1023" s="47">
        <v>0</v>
      </c>
      <c r="M1023" s="87">
        <f t="shared" ref="M1023" si="428">+L1023+M1022</f>
        <v>5226</v>
      </c>
      <c r="N1023" s="47">
        <v>235</v>
      </c>
      <c r="O1023" s="87">
        <f t="shared" ref="O1023" si="429">+N1023+O1022</f>
        <v>245232</v>
      </c>
      <c r="P1023" s="105">
        <f t="shared" ref="P1023" si="430">+Q1023-Q1022</f>
        <v>60070</v>
      </c>
      <c r="Q1023" s="56">
        <v>6538703</v>
      </c>
      <c r="R1023" s="47">
        <v>39224</v>
      </c>
      <c r="S1023" s="110"/>
      <c r="T1023" s="56">
        <v>371149</v>
      </c>
      <c r="U1023" s="77"/>
      <c r="W1023" s="1">
        <f t="shared" ref="W1023" si="431">+B1023</f>
        <v>44846</v>
      </c>
      <c r="X1023" s="113">
        <f t="shared" ref="X1023" si="432">+G1023</f>
        <v>372</v>
      </c>
      <c r="Y1023">
        <f t="shared" ref="Y1023" si="433">+H1023</f>
        <v>254855</v>
      </c>
      <c r="Z1023" s="114">
        <f t="shared" ref="Z1023" si="434">+B1023</f>
        <v>44846</v>
      </c>
      <c r="AA1023">
        <f t="shared" ref="AA1023" si="435">+L1023</f>
        <v>0</v>
      </c>
      <c r="AB1023">
        <f t="shared" ref="AB1023" si="436">+M1023</f>
        <v>5226</v>
      </c>
      <c r="AE1023" s="1">
        <f t="shared" ref="AE1023"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ref="H1024" si="438">+H1023+G1024</f>
        <v>255168</v>
      </c>
      <c r="I1024" s="87">
        <f t="shared" ref="I1024" si="439">+H1024-M1024-O1024</f>
        <v>4456</v>
      </c>
      <c r="J1024" s="47">
        <v>3</v>
      </c>
      <c r="K1024" s="55">
        <f t="shared" ref="K1024" si="440">+J1024+K1023</f>
        <v>16</v>
      </c>
      <c r="L1024" s="47">
        <v>0</v>
      </c>
      <c r="M1024" s="87">
        <f t="shared" ref="M1024" si="441">+L1024+M1023</f>
        <v>5226</v>
      </c>
      <c r="N1024" s="47">
        <v>254</v>
      </c>
      <c r="O1024" s="87">
        <f t="shared" ref="O1024" si="442">+N1024+O1023</f>
        <v>245486</v>
      </c>
      <c r="P1024" s="105">
        <f t="shared" ref="P1024" si="443">+Q1024-Q1023</f>
        <v>68066</v>
      </c>
      <c r="Q1024" s="56">
        <v>6606769</v>
      </c>
      <c r="R1024" s="47">
        <v>43055</v>
      </c>
      <c r="S1024" s="110"/>
      <c r="T1024" s="56">
        <v>395576</v>
      </c>
      <c r="U1024" s="77"/>
      <c r="W1024" s="1">
        <f t="shared" ref="W1024" si="444">+B1024</f>
        <v>44847</v>
      </c>
      <c r="X1024" s="113">
        <f t="shared" ref="X1024" si="445">+G1024</f>
        <v>313</v>
      </c>
      <c r="Y1024">
        <f t="shared" ref="Y1024" si="446">+H1024</f>
        <v>255168</v>
      </c>
      <c r="Z1024" s="114">
        <f t="shared" ref="Z1024" si="447">+B1024</f>
        <v>44847</v>
      </c>
      <c r="AA1024">
        <f t="shared" ref="AA1024" si="448">+L1024</f>
        <v>0</v>
      </c>
      <c r="AB1024">
        <f t="shared" ref="AB1024" si="449">+M1024</f>
        <v>5226</v>
      </c>
      <c r="AE1024" s="1">
        <f t="shared" ref="AE1024" si="450">+B1024</f>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ref="H1025" si="451">+H1024+G1025</f>
        <v>255529</v>
      </c>
      <c r="I1025" s="87">
        <f t="shared" ref="I1025" si="452">+H1025-M1025-O1025</f>
        <v>4563</v>
      </c>
      <c r="J1025" s="47">
        <v>1</v>
      </c>
      <c r="K1025" s="55">
        <f t="shared" ref="K1025:K1026" si="453">+J1025+K1024</f>
        <v>17</v>
      </c>
      <c r="L1025" s="47">
        <v>0</v>
      </c>
      <c r="M1025" s="87">
        <f t="shared" ref="M1025:M1026" si="454">+L1025+M1024</f>
        <v>5226</v>
      </c>
      <c r="N1025" s="47">
        <v>254</v>
      </c>
      <c r="O1025" s="87">
        <f t="shared" ref="O1025" si="455">+N1025+O1024</f>
        <v>245740</v>
      </c>
      <c r="P1025" s="105">
        <f t="shared" ref="P1025" si="456">+Q1025-Q1024</f>
        <v>72631</v>
      </c>
      <c r="Q1025" s="56">
        <v>6679400</v>
      </c>
      <c r="R1025" s="47">
        <v>45578</v>
      </c>
      <c r="S1025" s="110"/>
      <c r="T1025" s="56">
        <v>421884</v>
      </c>
      <c r="U1025" s="77"/>
      <c r="W1025" s="1">
        <f t="shared" ref="W1025" si="457">+B1025</f>
        <v>44848</v>
      </c>
      <c r="X1025" s="113">
        <f t="shared" ref="X1025" si="458">+G1025</f>
        <v>361</v>
      </c>
      <c r="Y1025">
        <f t="shared" ref="Y1025" si="459">+H1025</f>
        <v>255529</v>
      </c>
      <c r="Z1025" s="114">
        <f t="shared" ref="Z1025" si="460">+B1025</f>
        <v>44848</v>
      </c>
      <c r="AA1025">
        <f t="shared" ref="AA1025" si="461">+L1025</f>
        <v>0</v>
      </c>
      <c r="AB1025">
        <f t="shared" ref="AB1025" si="462">+M1025</f>
        <v>5226</v>
      </c>
      <c r="AE1025" s="1">
        <f t="shared" ref="AE1025" si="463">+B1025</f>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ref="H1026" si="464">+H1025+G1026</f>
        <v>255773</v>
      </c>
      <c r="I1026" s="87">
        <f t="shared" ref="I1026" si="465">+H1026-M1026-O1026</f>
        <v>4504</v>
      </c>
      <c r="J1026" s="47">
        <v>0</v>
      </c>
      <c r="K1026" s="55">
        <f t="shared" si="453"/>
        <v>17</v>
      </c>
      <c r="L1026" s="47">
        <v>0</v>
      </c>
      <c r="M1026" s="87">
        <f t="shared" si="454"/>
        <v>5226</v>
      </c>
      <c r="N1026" s="47">
        <v>303</v>
      </c>
      <c r="O1026" s="87">
        <f t="shared" ref="O1026" si="466">+N1026+O1025</f>
        <v>246043</v>
      </c>
      <c r="P1026" s="105">
        <f t="shared" ref="P1026" si="467">+Q1026-Q1025</f>
        <v>62070</v>
      </c>
      <c r="Q1026" s="56">
        <v>6741470</v>
      </c>
      <c r="R1026" s="47">
        <v>56830</v>
      </c>
      <c r="S1026" s="110"/>
      <c r="T1026" s="56">
        <v>427080</v>
      </c>
      <c r="U1026" s="77"/>
      <c r="W1026" s="1">
        <f t="shared" ref="W1026" si="468">+B1026</f>
        <v>44849</v>
      </c>
      <c r="X1026" s="113">
        <f t="shared" ref="X1026" si="469">+G1026</f>
        <v>244</v>
      </c>
      <c r="Y1026">
        <f t="shared" ref="Y1026" si="470">+H1026</f>
        <v>255773</v>
      </c>
      <c r="Z1026" s="114">
        <f t="shared" ref="Z1026" si="471">+B1026</f>
        <v>44849</v>
      </c>
      <c r="AA1026">
        <f t="shared" ref="AA1026" si="472">+L1026</f>
        <v>0</v>
      </c>
      <c r="AB1026">
        <f t="shared" ref="AB1026" si="473">+M1026</f>
        <v>5226</v>
      </c>
      <c r="AE1026" s="1">
        <f t="shared" ref="AE1026" si="474">+B1026</f>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ref="H1027" si="475">+H1026+G1027</f>
        <v>256018</v>
      </c>
      <c r="I1027" s="87">
        <f t="shared" ref="I1027" si="476">+H1027-M1027-O1027</f>
        <v>4463</v>
      </c>
      <c r="J1027" s="47">
        <v>-1</v>
      </c>
      <c r="K1027" s="55">
        <f t="shared" ref="K1027" si="477">+J1027+K1026</f>
        <v>16</v>
      </c>
      <c r="L1027" s="47">
        <v>0</v>
      </c>
      <c r="M1027" s="87">
        <f t="shared" ref="M1027" si="478">+L1027+M1026</f>
        <v>5226</v>
      </c>
      <c r="N1027" s="47">
        <v>286</v>
      </c>
      <c r="O1027" s="87">
        <f t="shared" ref="O1027" si="479">+N1027+O1026</f>
        <v>246329</v>
      </c>
      <c r="P1027" s="105">
        <f t="shared" ref="P1027" si="480">+Q1027-Q1026</f>
        <v>59224</v>
      </c>
      <c r="Q1027" s="56">
        <v>6800694</v>
      </c>
      <c r="R1027" s="47">
        <v>40755</v>
      </c>
      <c r="S1027" s="110"/>
      <c r="T1027" s="56">
        <v>444762</v>
      </c>
      <c r="U1027" s="77"/>
      <c r="W1027" s="1">
        <f t="shared" ref="W1027" si="481">+B1027</f>
        <v>44850</v>
      </c>
      <c r="X1027" s="113">
        <f t="shared" ref="X1027" si="482">+G1027</f>
        <v>245</v>
      </c>
      <c r="Y1027">
        <f t="shared" ref="Y1027" si="483">+H1027</f>
        <v>256018</v>
      </c>
      <c r="Z1027" s="114">
        <f t="shared" ref="Z1027" si="484">+B1027</f>
        <v>44850</v>
      </c>
      <c r="AA1027">
        <f t="shared" ref="AA1027" si="485">+L1027</f>
        <v>0</v>
      </c>
      <c r="AB1027">
        <f t="shared" ref="AB1027" si="486">+M1027</f>
        <v>5226</v>
      </c>
      <c r="AE1027" s="1">
        <f t="shared" ref="AE1027" si="487">+B1027</f>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ref="H1028" si="488">+H1027+G1028</f>
        <v>256268</v>
      </c>
      <c r="I1028" s="87">
        <f t="shared" ref="I1028" si="489">+H1028-M1028-O1028</f>
        <v>4413</v>
      </c>
      <c r="J1028" s="47">
        <v>-1</v>
      </c>
      <c r="K1028" s="55">
        <f t="shared" ref="K1028" si="490">+J1028+K1027</f>
        <v>15</v>
      </c>
      <c r="L1028" s="47">
        <v>0</v>
      </c>
      <c r="M1028" s="87">
        <f t="shared" ref="M1028" si="491">+L1028+M1027</f>
        <v>5226</v>
      </c>
      <c r="N1028" s="47">
        <v>300</v>
      </c>
      <c r="O1028" s="87">
        <f t="shared" ref="O1028" si="492">+N1028+O1027</f>
        <v>246629</v>
      </c>
      <c r="P1028" s="105">
        <f t="shared" ref="P1028" si="493">+Q1028-Q1027</f>
        <v>71321</v>
      </c>
      <c r="Q1028" s="56">
        <v>6872015</v>
      </c>
      <c r="R1028" s="47">
        <v>51082</v>
      </c>
      <c r="S1028" s="110"/>
      <c r="T1028" s="56">
        <v>463959</v>
      </c>
      <c r="U1028" s="77"/>
      <c r="W1028" s="1">
        <f t="shared" ref="W1028" si="494">+B1028</f>
        <v>44851</v>
      </c>
      <c r="X1028" s="113">
        <f t="shared" ref="X1028" si="495">+G1028</f>
        <v>250</v>
      </c>
      <c r="Y1028">
        <f t="shared" ref="Y1028" si="496">+H1028</f>
        <v>256268</v>
      </c>
      <c r="Z1028" s="114">
        <f t="shared" ref="Z1028" si="497">+B1028</f>
        <v>44851</v>
      </c>
      <c r="AA1028">
        <f t="shared" ref="AA1028" si="498">+L1028</f>
        <v>0</v>
      </c>
      <c r="AB1028">
        <f t="shared" ref="AB1028" si="499">+M1028</f>
        <v>5226</v>
      </c>
      <c r="AE1028" s="1">
        <f t="shared" ref="AE1028" si="500">+B1028</f>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ref="H1029" si="501">+H1028+G1029</f>
        <v>256515</v>
      </c>
      <c r="I1029" s="87">
        <f t="shared" ref="I1029" si="502">+H1029-M1029-O1029</f>
        <v>4312</v>
      </c>
      <c r="J1029" s="47">
        <v>-1</v>
      </c>
      <c r="K1029" s="55">
        <f t="shared" ref="K1029" si="503">+J1029+K1028</f>
        <v>14</v>
      </c>
      <c r="L1029" s="47">
        <v>0</v>
      </c>
      <c r="M1029" s="87">
        <f t="shared" ref="M1029" si="504">+L1029+M1028</f>
        <v>5226</v>
      </c>
      <c r="N1029" s="47">
        <v>348</v>
      </c>
      <c r="O1029" s="87">
        <f t="shared" ref="O1029" si="505">+N1029+O1028</f>
        <v>246977</v>
      </c>
      <c r="P1029" s="105">
        <f t="shared" ref="P1029" si="506">+Q1029-Q1028</f>
        <v>64031</v>
      </c>
      <c r="Q1029" s="56">
        <v>6936046</v>
      </c>
      <c r="R1029" s="47">
        <v>57067</v>
      </c>
      <c r="S1029" s="110"/>
      <c r="T1029" s="56">
        <v>468924</v>
      </c>
      <c r="U1029" s="77"/>
      <c r="W1029" s="1">
        <f t="shared" ref="W1029" si="507">+B1029</f>
        <v>44852</v>
      </c>
      <c r="X1029" s="113">
        <f t="shared" ref="X1029" si="508">+G1029</f>
        <v>247</v>
      </c>
      <c r="Y1029">
        <f t="shared" ref="Y1029" si="509">+H1029</f>
        <v>256515</v>
      </c>
      <c r="Z1029" s="114">
        <f t="shared" ref="Z1029" si="510">+B1029</f>
        <v>44852</v>
      </c>
      <c r="AA1029">
        <f t="shared" ref="AA1029" si="511">+L1029</f>
        <v>0</v>
      </c>
      <c r="AB1029">
        <f t="shared" ref="AB1029" si="512">+M1029</f>
        <v>5226</v>
      </c>
      <c r="AE1029" s="1">
        <f t="shared" ref="AE1029" si="513">+B1029</f>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ref="H1030" si="514">+H1029+G1030</f>
        <v>256726</v>
      </c>
      <c r="I1030" s="87">
        <f t="shared" ref="I1030" si="515">+H1030-M1030-O1030</f>
        <v>4218</v>
      </c>
      <c r="J1030" s="47">
        <v>-1</v>
      </c>
      <c r="K1030" s="55">
        <f t="shared" ref="K1030:K1031" si="516">+J1030+K1029</f>
        <v>13</v>
      </c>
      <c r="L1030" s="47">
        <v>0</v>
      </c>
      <c r="M1030" s="87">
        <f t="shared" ref="M1030:M1031" si="517">+L1030+M1029</f>
        <v>5226</v>
      </c>
      <c r="N1030" s="47">
        <v>305</v>
      </c>
      <c r="O1030" s="87">
        <f t="shared" ref="O1030:O1031" si="518">+N1030+O1029</f>
        <v>247282</v>
      </c>
      <c r="P1030" s="105">
        <f t="shared" ref="P1030:P1031" si="519">+Q1030-Q1029</f>
        <v>59384</v>
      </c>
      <c r="Q1030" s="56">
        <v>6995430</v>
      </c>
      <c r="R1030" s="47">
        <v>60973</v>
      </c>
      <c r="S1030" s="110"/>
      <c r="T1030" s="56">
        <v>467140</v>
      </c>
      <c r="U1030" s="77"/>
      <c r="W1030" s="1">
        <f t="shared" ref="W1030" si="520">+B1030</f>
        <v>44853</v>
      </c>
      <c r="X1030" s="113">
        <f t="shared" ref="X1030" si="521">+G1030</f>
        <v>211</v>
      </c>
      <c r="Y1030">
        <f t="shared" ref="Y1030" si="522">+H1030</f>
        <v>256726</v>
      </c>
      <c r="Z1030" s="114">
        <f t="shared" ref="Z1030" si="523">+B1030</f>
        <v>44853</v>
      </c>
      <c r="AA1030">
        <f t="shared" ref="AA1030" si="524">+L1030</f>
        <v>0</v>
      </c>
      <c r="AB1030">
        <f t="shared" ref="AB1030" si="525">+M1030</f>
        <v>5226</v>
      </c>
      <c r="AE1030" s="1">
        <f t="shared" ref="AE1030" si="526">+B1030</f>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 t="shared" ref="H1031:H1036" si="527">+H1030+G1031</f>
        <v>256940</v>
      </c>
      <c r="I1031" s="87">
        <f t="shared" ref="I1031:I1036" si="528">+H1031-M1031-O1031</f>
        <v>4153</v>
      </c>
      <c r="J1031" s="47">
        <v>0</v>
      </c>
      <c r="K1031" s="55">
        <f t="shared" si="516"/>
        <v>13</v>
      </c>
      <c r="L1031" s="47">
        <v>0</v>
      </c>
      <c r="M1031" s="87">
        <f t="shared" si="517"/>
        <v>5226</v>
      </c>
      <c r="N1031" s="47">
        <v>279</v>
      </c>
      <c r="O1031" s="87">
        <f t="shared" si="518"/>
        <v>247561</v>
      </c>
      <c r="P1031" s="105">
        <f t="shared" si="519"/>
        <v>68251</v>
      </c>
      <c r="Q1031" s="56">
        <v>7063681</v>
      </c>
      <c r="R1031" s="47">
        <v>65170</v>
      </c>
      <c r="S1031" s="110"/>
      <c r="T1031" s="56">
        <v>469991</v>
      </c>
      <c r="U1031" s="77"/>
      <c r="W1031" s="1">
        <f t="shared" ref="W1031:W1032" si="529">+B1031</f>
        <v>44854</v>
      </c>
      <c r="X1031" s="113">
        <f t="shared" ref="X1031:X1032" si="530">+G1031</f>
        <v>214</v>
      </c>
      <c r="Y1031">
        <f t="shared" ref="Y1031:Y1032" si="531">+H1031</f>
        <v>256940</v>
      </c>
      <c r="Z1031" s="114">
        <f t="shared" ref="Z1031:Z1032" si="532">+B1031</f>
        <v>44854</v>
      </c>
      <c r="AA1031">
        <f t="shared" ref="AA1031:AA1032" si="533">+L1031</f>
        <v>0</v>
      </c>
      <c r="AB1031">
        <f t="shared" ref="AB1031:AB1032" si="534">+M1031</f>
        <v>5226</v>
      </c>
      <c r="AE1031" s="1">
        <f t="shared" ref="AE1031:AE1032" si="535">+B1031</f>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 t="shared" si="527"/>
        <v>257155</v>
      </c>
      <c r="I1032" s="87">
        <f t="shared" si="528"/>
        <v>3986</v>
      </c>
      <c r="J1032" s="47">
        <v>0</v>
      </c>
      <c r="K1032" s="55">
        <f t="shared" ref="K1032" si="536">+J1032+K1031</f>
        <v>13</v>
      </c>
      <c r="L1032" s="47">
        <v>0</v>
      </c>
      <c r="M1032" s="87">
        <f t="shared" ref="M1032" si="537">+L1032+M1031</f>
        <v>5226</v>
      </c>
      <c r="N1032" s="47">
        <v>382</v>
      </c>
      <c r="O1032" s="87">
        <f t="shared" ref="O1032" si="538">+N1032+O1031</f>
        <v>247943</v>
      </c>
      <c r="P1032" s="105">
        <f t="shared" ref="P1032" si="539">+Q1032-Q1031</f>
        <v>61727</v>
      </c>
      <c r="Q1032" s="56">
        <v>7125408</v>
      </c>
      <c r="R1032" s="47">
        <v>60724</v>
      </c>
      <c r="S1032" s="110"/>
      <c r="T1032" s="56">
        <v>470926</v>
      </c>
      <c r="U1032" s="77"/>
      <c r="W1032" s="1">
        <f t="shared" si="529"/>
        <v>44855</v>
      </c>
      <c r="X1032" s="113">
        <f t="shared" si="530"/>
        <v>215</v>
      </c>
      <c r="Y1032">
        <f t="shared" si="531"/>
        <v>257155</v>
      </c>
      <c r="Z1032" s="114">
        <f t="shared" si="532"/>
        <v>44855</v>
      </c>
      <c r="AA1032">
        <f t="shared" si="533"/>
        <v>0</v>
      </c>
      <c r="AB1032">
        <f t="shared" si="534"/>
        <v>5226</v>
      </c>
      <c r="AE1032" s="1">
        <f t="shared" si="535"/>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 t="shared" si="527"/>
        <v>257362</v>
      </c>
      <c r="I1033" s="87">
        <f t="shared" si="528"/>
        <v>3874</v>
      </c>
      <c r="J1033" s="47">
        <v>0</v>
      </c>
      <c r="K1033" s="55">
        <f t="shared" ref="K1033" si="540">+J1033+K1032</f>
        <v>13</v>
      </c>
      <c r="L1033" s="47">
        <v>0</v>
      </c>
      <c r="M1033" s="87">
        <f t="shared" ref="M1033" si="541">+L1033+M1032</f>
        <v>5226</v>
      </c>
      <c r="N1033" s="47">
        <v>319</v>
      </c>
      <c r="O1033" s="87">
        <f t="shared" ref="O1033" si="542">+N1033+O1032</f>
        <v>248262</v>
      </c>
      <c r="P1033" s="105">
        <f t="shared" ref="P1033" si="543">+Q1033-Q1032</f>
        <v>56587</v>
      </c>
      <c r="Q1033" s="56">
        <v>7181995</v>
      </c>
      <c r="R1033" s="47">
        <v>66888</v>
      </c>
      <c r="S1033" s="110"/>
      <c r="T1033" s="56">
        <v>459974</v>
      </c>
      <c r="U1033" s="77"/>
      <c r="W1033" s="1">
        <f t="shared" ref="W1033" si="544">+B1033</f>
        <v>44856</v>
      </c>
      <c r="X1033" s="113">
        <f t="shared" ref="X1033" si="545">+G1033</f>
        <v>207</v>
      </c>
      <c r="Y1033">
        <f t="shared" ref="Y1033" si="546">+H1033</f>
        <v>257362</v>
      </c>
      <c r="Z1033" s="114">
        <f t="shared" ref="Z1033" si="547">+B1033</f>
        <v>44856</v>
      </c>
      <c r="AA1033">
        <f t="shared" ref="AA1033" si="548">+L1033</f>
        <v>0</v>
      </c>
      <c r="AB1033">
        <f t="shared" ref="AB1033" si="549">+M1033</f>
        <v>5226</v>
      </c>
      <c r="AE1033" s="1">
        <f t="shared" ref="AE1033" si="550">+B1033</f>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 t="shared" si="527"/>
        <v>257583</v>
      </c>
      <c r="I1034" s="87">
        <f t="shared" si="528"/>
        <v>3784</v>
      </c>
      <c r="J1034" s="47">
        <v>2</v>
      </c>
      <c r="K1034" s="55">
        <f t="shared" ref="K1034" si="551">+J1034+K1033</f>
        <v>15</v>
      </c>
      <c r="L1034" s="47">
        <v>0</v>
      </c>
      <c r="M1034" s="87">
        <f t="shared" ref="M1034" si="552">+L1034+M1033</f>
        <v>5226</v>
      </c>
      <c r="N1034" s="47">
        <v>311</v>
      </c>
      <c r="O1034" s="87">
        <f t="shared" ref="O1034" si="553">+N1034+O1033</f>
        <v>248573</v>
      </c>
      <c r="P1034" s="105">
        <f t="shared" ref="P1034" si="554">+Q1034-Q1033</f>
        <v>55649</v>
      </c>
      <c r="Q1034" s="56">
        <v>7237644</v>
      </c>
      <c r="R1034" s="47">
        <v>47901</v>
      </c>
      <c r="S1034" s="110"/>
      <c r="T1034" s="56">
        <v>467332</v>
      </c>
      <c r="U1034" s="77"/>
      <c r="W1034" s="1">
        <f t="shared" ref="W1034" si="555">+B1034</f>
        <v>44857</v>
      </c>
      <c r="X1034" s="113">
        <f t="shared" ref="X1034" si="556">+G1034</f>
        <v>221</v>
      </c>
      <c r="Y1034">
        <f t="shared" ref="Y1034" si="557">+H1034</f>
        <v>257583</v>
      </c>
      <c r="Z1034" s="114">
        <f t="shared" ref="Z1034" si="558">+B1034</f>
        <v>44857</v>
      </c>
      <c r="AA1034">
        <f t="shared" ref="AA1034" si="559">+L1034</f>
        <v>0</v>
      </c>
      <c r="AB1034">
        <f t="shared" ref="AB1034" si="560">+M1034</f>
        <v>5226</v>
      </c>
      <c r="AE1034" s="1">
        <f t="shared" ref="AE1034" si="561">+B1034</f>
        <v>44857</v>
      </c>
      <c r="AF1034" s="259">
        <f>+G1034-香港マカオ台湾の患者・海外輸入症例・無症状病原体保有者!B1033</f>
        <v>173</v>
      </c>
    </row>
    <row r="1035" spans="2:32" x14ac:dyDescent="0.55000000000000004">
      <c r="B1035" s="201">
        <v>44858</v>
      </c>
      <c r="C1035" s="47">
        <v>0</v>
      </c>
      <c r="D1035" s="83"/>
      <c r="E1035" s="104"/>
      <c r="F1035" s="56">
        <v>0</v>
      </c>
      <c r="G1035" s="47">
        <v>246</v>
      </c>
      <c r="H1035" s="87">
        <f t="shared" si="527"/>
        <v>257829</v>
      </c>
      <c r="I1035" s="87">
        <f t="shared" si="528"/>
        <v>3654</v>
      </c>
      <c r="J1035" s="47">
        <v>3</v>
      </c>
      <c r="K1035" s="55">
        <f t="shared" ref="K1035" si="562">+J1035+K1034</f>
        <v>18</v>
      </c>
      <c r="L1035" s="47">
        <v>0</v>
      </c>
      <c r="M1035" s="87">
        <f t="shared" ref="M1035" si="563">+L1035+M1034</f>
        <v>5226</v>
      </c>
      <c r="N1035" s="47">
        <v>376</v>
      </c>
      <c r="O1035" s="87">
        <f t="shared" ref="O1035" si="564">+N1035+O1034</f>
        <v>248949</v>
      </c>
      <c r="P1035" s="105">
        <f t="shared" ref="P1035" si="565">+Q1035-Q1034</f>
        <v>57747</v>
      </c>
      <c r="Q1035" s="56">
        <v>7295391</v>
      </c>
      <c r="R1035" s="47">
        <v>56475</v>
      </c>
      <c r="S1035" s="110"/>
      <c r="T1035" s="56">
        <v>468367</v>
      </c>
      <c r="U1035" s="77"/>
      <c r="W1035" s="1">
        <f t="shared" ref="W1035" si="566">+B1035</f>
        <v>44858</v>
      </c>
      <c r="X1035" s="113">
        <f t="shared" ref="X1035" si="567">+G1035</f>
        <v>246</v>
      </c>
      <c r="Y1035">
        <f t="shared" ref="Y1035" si="568">+H1035</f>
        <v>257829</v>
      </c>
      <c r="Z1035" s="114">
        <f t="shared" ref="Z1035" si="569">+B1035</f>
        <v>44858</v>
      </c>
      <c r="AA1035">
        <f t="shared" ref="AA1035" si="570">+L1035</f>
        <v>0</v>
      </c>
      <c r="AB1035">
        <f t="shared" ref="AB1035" si="571">+M1035</f>
        <v>5226</v>
      </c>
      <c r="AE1035" s="1">
        <f t="shared" ref="AE1035" si="572">+B1035</f>
        <v>44858</v>
      </c>
      <c r="AF1035" s="259">
        <f>+G1035-香港マカオ台湾の患者・海外輸入症例・無症状病原体保有者!B1034</f>
        <v>205</v>
      </c>
    </row>
    <row r="1036" spans="2:32" x14ac:dyDescent="0.55000000000000004">
      <c r="B1036" s="201">
        <v>44859</v>
      </c>
      <c r="C1036" s="47">
        <v>0</v>
      </c>
      <c r="D1036" s="83"/>
      <c r="E1036" s="104"/>
      <c r="F1036" s="56">
        <v>0</v>
      </c>
      <c r="G1036" s="47">
        <v>338</v>
      </c>
      <c r="H1036" s="87">
        <f t="shared" si="527"/>
        <v>258167</v>
      </c>
      <c r="I1036" s="87">
        <f t="shared" si="528"/>
        <v>3705</v>
      </c>
      <c r="J1036" s="47">
        <v>1</v>
      </c>
      <c r="K1036" s="55">
        <f t="shared" ref="K1036" si="573">+J1036+K1035</f>
        <v>19</v>
      </c>
      <c r="L1036" s="47">
        <v>0</v>
      </c>
      <c r="M1036" s="87">
        <f t="shared" ref="M1036" si="574">+L1036+M1035</f>
        <v>5226</v>
      </c>
      <c r="N1036" s="47">
        <v>287</v>
      </c>
      <c r="O1036" s="87">
        <f t="shared" ref="O1036" si="575">+N1036+O1035</f>
        <v>249236</v>
      </c>
      <c r="P1036" s="105">
        <f t="shared" ref="P1036" si="576">+Q1036-Q1035</f>
        <v>64903</v>
      </c>
      <c r="Q1036" s="56">
        <v>7360294</v>
      </c>
      <c r="R1036" s="47">
        <v>57929</v>
      </c>
      <c r="S1036" s="110"/>
      <c r="T1036" s="56">
        <v>474894</v>
      </c>
      <c r="U1036" s="77"/>
      <c r="W1036" s="1">
        <f t="shared" ref="W1036" si="577">+B1036</f>
        <v>44859</v>
      </c>
      <c r="X1036" s="113">
        <f t="shared" ref="X1036" si="578">+G1036</f>
        <v>338</v>
      </c>
      <c r="Y1036">
        <f t="shared" ref="Y1036" si="579">+H1036</f>
        <v>258167</v>
      </c>
      <c r="Z1036" s="114">
        <f t="shared" ref="Z1036" si="580">+B1036</f>
        <v>44859</v>
      </c>
      <c r="AA1036">
        <f t="shared" ref="AA1036" si="581">+L1036</f>
        <v>0</v>
      </c>
      <c r="AB1036">
        <f t="shared" ref="AB1036" si="582">+M1036</f>
        <v>5226</v>
      </c>
      <c r="AE1036" s="1">
        <f t="shared" ref="AE1036" si="583">+B1036</f>
        <v>44859</v>
      </c>
      <c r="AF1036" s="259">
        <f>+G1036-香港マカオ台湾の患者・海外輸入症例・無症状病原体保有者!B1035</f>
        <v>297</v>
      </c>
    </row>
    <row r="1037" spans="2:32" x14ac:dyDescent="0.55000000000000004">
      <c r="B1037" s="201">
        <v>44860</v>
      </c>
      <c r="C1037" s="47">
        <v>0</v>
      </c>
      <c r="D1037" s="83"/>
      <c r="E1037" s="104"/>
      <c r="F1037" s="56">
        <v>0</v>
      </c>
      <c r="G1037" s="47">
        <v>231</v>
      </c>
      <c r="H1037" s="87">
        <f t="shared" ref="H1037" si="584">+H1036+G1037</f>
        <v>258398</v>
      </c>
      <c r="I1037" s="87">
        <f t="shared" ref="I1037" si="585">+H1037-M1037-O1037</f>
        <v>3666</v>
      </c>
      <c r="J1037" s="47">
        <v>-1</v>
      </c>
      <c r="K1037" s="55">
        <f t="shared" ref="K1037" si="586">+J1037+K1036</f>
        <v>18</v>
      </c>
      <c r="L1037" s="47">
        <v>0</v>
      </c>
      <c r="M1037" s="87">
        <f t="shared" ref="M1037" si="587">+L1037+M1036</f>
        <v>5226</v>
      </c>
      <c r="N1037" s="47">
        <v>270</v>
      </c>
      <c r="O1037" s="87">
        <f t="shared" ref="O1037" si="588">+N1037+O1036</f>
        <v>249506</v>
      </c>
      <c r="P1037" s="105">
        <f t="shared" ref="P1037" si="589">+Q1037-Q1036</f>
        <v>66435</v>
      </c>
      <c r="Q1037" s="56">
        <v>7426729</v>
      </c>
      <c r="R1037" s="47">
        <v>59231</v>
      </c>
      <c r="S1037" s="110"/>
      <c r="T1037" s="56">
        <v>481327</v>
      </c>
      <c r="U1037" s="77"/>
      <c r="W1037" s="1">
        <f t="shared" ref="W1037" si="590">+B1037</f>
        <v>44860</v>
      </c>
      <c r="X1037" s="113">
        <f t="shared" ref="X1037" si="591">+G1037</f>
        <v>231</v>
      </c>
      <c r="Y1037">
        <f t="shared" ref="Y1037" si="592">+H1037</f>
        <v>258398</v>
      </c>
      <c r="Z1037" s="114">
        <f t="shared" ref="Z1037" si="593">+B1037</f>
        <v>44860</v>
      </c>
      <c r="AA1037">
        <f t="shared" ref="AA1037" si="594">+L1037</f>
        <v>0</v>
      </c>
      <c r="AB1037">
        <f t="shared" ref="AB1037" si="595">+M1037</f>
        <v>5226</v>
      </c>
      <c r="AE1037" s="1">
        <f t="shared" ref="AE1037" si="596">+B1037</f>
        <v>44860</v>
      </c>
      <c r="AF1037" s="259">
        <f>+G1037-香港マカオ台湾の患者・海外輸入症例・無症状病原体保有者!B1036</f>
        <v>193</v>
      </c>
    </row>
    <row r="1038" spans="2:32" x14ac:dyDescent="0.55000000000000004">
      <c r="B1038" s="201">
        <v>44861</v>
      </c>
      <c r="C1038" s="47">
        <v>0</v>
      </c>
      <c r="D1038" s="83"/>
      <c r="E1038" s="104"/>
      <c r="F1038" s="56">
        <v>0</v>
      </c>
      <c r="G1038" s="47">
        <v>262</v>
      </c>
      <c r="H1038" s="87">
        <f t="shared" ref="H1038" si="597">+H1037+G1038</f>
        <v>258660</v>
      </c>
      <c r="I1038" s="87">
        <f t="shared" ref="I1038" si="598">+H1038-M1038-O1038</f>
        <v>3658</v>
      </c>
      <c r="J1038" s="47">
        <v>-1</v>
      </c>
      <c r="K1038" s="55">
        <f t="shared" ref="K1038" si="599">+J1038+K1037</f>
        <v>17</v>
      </c>
      <c r="L1038" s="47">
        <v>0</v>
      </c>
      <c r="M1038" s="87">
        <f t="shared" ref="M1038" si="600">+L1038+M1037</f>
        <v>5226</v>
      </c>
      <c r="N1038" s="47">
        <v>270</v>
      </c>
      <c r="O1038" s="87">
        <f t="shared" ref="O1038" si="601">+N1038+O1037</f>
        <v>249776</v>
      </c>
      <c r="P1038" s="105">
        <f t="shared" ref="P1038" si="602">+Q1038-Q1037</f>
        <v>71508</v>
      </c>
      <c r="Q1038" s="56">
        <v>7498237</v>
      </c>
      <c r="R1038" s="47">
        <v>62471</v>
      </c>
      <c r="S1038" s="110"/>
      <c r="T1038" s="56">
        <v>489417</v>
      </c>
      <c r="U1038" s="77"/>
      <c r="W1038" s="1">
        <f t="shared" ref="W1038" si="603">+B1038</f>
        <v>44861</v>
      </c>
      <c r="X1038" s="113">
        <f t="shared" ref="X1038" si="604">+G1038</f>
        <v>262</v>
      </c>
      <c r="Y1038">
        <f t="shared" ref="Y1038" si="605">+H1038</f>
        <v>258660</v>
      </c>
      <c r="Z1038" s="114">
        <f t="shared" ref="Z1038" si="606">+B1038</f>
        <v>44861</v>
      </c>
      <c r="AA1038">
        <f t="shared" ref="AA1038" si="607">+L1038</f>
        <v>0</v>
      </c>
      <c r="AB1038">
        <f t="shared" ref="AB1038" si="608">+M1038</f>
        <v>5226</v>
      </c>
      <c r="AE1038" s="1">
        <f t="shared" ref="AE1038" si="609">+B1038</f>
        <v>44861</v>
      </c>
      <c r="AF1038" s="259">
        <f>+G1038-香港マカオ台湾の患者・海外輸入症例・無症状病原体保有者!B1037</f>
        <v>214</v>
      </c>
    </row>
    <row r="1039" spans="2:32" x14ac:dyDescent="0.55000000000000004">
      <c r="B1039" s="201">
        <v>44862</v>
      </c>
      <c r="C1039" s="47">
        <v>0</v>
      </c>
      <c r="D1039" s="83"/>
      <c r="E1039" s="104"/>
      <c r="F1039" s="56">
        <v>0</v>
      </c>
      <c r="G1039" s="47">
        <v>377</v>
      </c>
      <c r="H1039" s="87">
        <f t="shared" ref="H1039" si="610">+H1038+G1039</f>
        <v>259037</v>
      </c>
      <c r="I1039" s="87">
        <f t="shared" ref="I1039" si="611">+H1039-M1039-O1039</f>
        <v>3801</v>
      </c>
      <c r="J1039" s="47">
        <v>3</v>
      </c>
      <c r="K1039" s="55">
        <f t="shared" ref="K1039" si="612">+J1039+K1038</f>
        <v>20</v>
      </c>
      <c r="L1039" s="47">
        <v>0</v>
      </c>
      <c r="M1039" s="87">
        <f t="shared" ref="M1039" si="613">+L1039+M1038</f>
        <v>5226</v>
      </c>
      <c r="N1039" s="47">
        <v>234</v>
      </c>
      <c r="O1039" s="87">
        <f t="shared" ref="O1039" si="614">+N1039+O1038</f>
        <v>250010</v>
      </c>
      <c r="P1039" s="105">
        <f t="shared" ref="P1039" si="615">+Q1039-Q1038</f>
        <v>75699</v>
      </c>
      <c r="Q1039" s="56">
        <v>7573936</v>
      </c>
      <c r="R1039" s="47">
        <v>54321</v>
      </c>
      <c r="S1039" s="110"/>
      <c r="T1039" s="56">
        <v>510202</v>
      </c>
      <c r="U1039" s="77"/>
      <c r="W1039" s="1">
        <f t="shared" ref="W1039" si="616">+B1039</f>
        <v>44862</v>
      </c>
      <c r="X1039" s="113">
        <f t="shared" ref="X1039" si="617">+G1039</f>
        <v>377</v>
      </c>
      <c r="Y1039">
        <f t="shared" ref="Y1039" si="618">+H1039</f>
        <v>259037</v>
      </c>
      <c r="Z1039" s="114">
        <f t="shared" ref="Z1039" si="619">+B1039</f>
        <v>44862</v>
      </c>
      <c r="AA1039">
        <f t="shared" ref="AA1039" si="620">+L1039</f>
        <v>0</v>
      </c>
      <c r="AB1039">
        <f t="shared" ref="AB1039" si="621">+M1039</f>
        <v>5226</v>
      </c>
      <c r="AE1039" s="1">
        <f t="shared" ref="AE1039" si="622">+B1039</f>
        <v>44862</v>
      </c>
      <c r="AF1039" s="259">
        <f>+G1039-香港マカオ台湾の患者・海外輸入症例・無症状病原体保有者!B1038</f>
        <v>324</v>
      </c>
    </row>
    <row r="1040" spans="2:32" x14ac:dyDescent="0.55000000000000004">
      <c r="B1040" s="201">
        <v>44863</v>
      </c>
      <c r="C1040" s="47">
        <v>0</v>
      </c>
      <c r="D1040" s="83"/>
      <c r="E1040" s="104"/>
      <c r="F1040" s="56">
        <v>0</v>
      </c>
      <c r="G1040" s="47">
        <v>401</v>
      </c>
      <c r="H1040" s="87">
        <f t="shared" ref="H1040" si="623">+H1039+G1040</f>
        <v>259438</v>
      </c>
      <c r="I1040" s="87">
        <f t="shared" ref="I1040" si="624">+H1040-M1040-O1040</f>
        <v>3987</v>
      </c>
      <c r="J1040" s="47">
        <v>-1</v>
      </c>
      <c r="K1040" s="55">
        <f t="shared" ref="K1040" si="625">+J1040+K1039</f>
        <v>19</v>
      </c>
      <c r="L1040" s="47">
        <v>0</v>
      </c>
      <c r="M1040" s="87">
        <f t="shared" ref="M1040" si="626">+L1040+M1039</f>
        <v>5226</v>
      </c>
      <c r="N1040" s="47">
        <v>215</v>
      </c>
      <c r="O1040" s="87">
        <f t="shared" ref="O1040" si="627">+N1040+O1039</f>
        <v>250225</v>
      </c>
      <c r="P1040" s="105">
        <f t="shared" ref="P1040" si="628">+Q1040-Q1039</f>
        <v>79937</v>
      </c>
      <c r="Q1040" s="56">
        <v>7653873</v>
      </c>
      <c r="R1040" s="47">
        <v>52226</v>
      </c>
      <c r="S1040" s="110"/>
      <c r="T1040" s="56">
        <v>537567</v>
      </c>
      <c r="U1040" s="77"/>
      <c r="W1040" s="1">
        <f t="shared" ref="W1040" si="629">+B1040</f>
        <v>44863</v>
      </c>
      <c r="X1040" s="113">
        <f t="shared" ref="X1040" si="630">+G1040</f>
        <v>401</v>
      </c>
      <c r="Y1040">
        <f t="shared" ref="Y1040" si="631">+H1040</f>
        <v>259438</v>
      </c>
      <c r="Z1040" s="114">
        <f t="shared" ref="Z1040" si="632">+B1040</f>
        <v>44863</v>
      </c>
      <c r="AA1040">
        <f t="shared" ref="AA1040" si="633">+L1040</f>
        <v>0</v>
      </c>
      <c r="AB1040">
        <f t="shared" ref="AB1040" si="634">+M1040</f>
        <v>5226</v>
      </c>
      <c r="AE1040" s="1">
        <f t="shared" ref="AE1040" si="635">+B1040</f>
        <v>44863</v>
      </c>
      <c r="AF1040" s="259">
        <f>+G1040-香港マカオ台湾の患者・海外輸入症例・無症状病原体保有者!B1039</f>
        <v>353</v>
      </c>
    </row>
    <row r="1041" spans="2:32" x14ac:dyDescent="0.55000000000000004">
      <c r="B1041" s="201">
        <v>44864</v>
      </c>
      <c r="C1041" s="47">
        <v>0</v>
      </c>
      <c r="D1041" s="83"/>
      <c r="E1041" s="104"/>
      <c r="F1041" s="56">
        <v>0</v>
      </c>
      <c r="G1041" s="47">
        <v>521</v>
      </c>
      <c r="H1041" s="87">
        <f t="shared" ref="H1041" si="636">+H1040+G1041</f>
        <v>259959</v>
      </c>
      <c r="I1041" s="87">
        <f t="shared" ref="I1041" si="637">+H1041-M1041-O1041</f>
        <v>4278</v>
      </c>
      <c r="J1041" s="47">
        <v>1</v>
      </c>
      <c r="K1041" s="55">
        <f t="shared" ref="K1041" si="638">+J1041+K1040</f>
        <v>20</v>
      </c>
      <c r="L1041" s="47">
        <v>0</v>
      </c>
      <c r="M1041" s="87">
        <f t="shared" ref="M1041" si="639">+L1041+M1040</f>
        <v>5226</v>
      </c>
      <c r="N1041" s="47">
        <v>230</v>
      </c>
      <c r="O1041" s="87">
        <f t="shared" ref="O1041" si="640">+N1041+O1040</f>
        <v>250455</v>
      </c>
      <c r="P1041" s="105">
        <f t="shared" ref="P1041" si="641">+Q1041-Q1040</f>
        <v>84543</v>
      </c>
      <c r="Q1041" s="56">
        <v>7738416</v>
      </c>
      <c r="R1041" s="47">
        <v>51890</v>
      </c>
      <c r="S1041" s="110"/>
      <c r="T1041" s="56">
        <v>569515</v>
      </c>
      <c r="U1041" s="77"/>
      <c r="W1041" s="1">
        <f t="shared" ref="W1041" si="642">+B1041</f>
        <v>44864</v>
      </c>
      <c r="X1041" s="113">
        <f t="shared" ref="X1041" si="643">+G1041</f>
        <v>521</v>
      </c>
      <c r="Y1041">
        <f t="shared" ref="Y1041" si="644">+H1041</f>
        <v>259959</v>
      </c>
      <c r="Z1041" s="114">
        <f t="shared" ref="Z1041" si="645">+B1041</f>
        <v>44864</v>
      </c>
      <c r="AA1041">
        <f t="shared" ref="AA1041" si="646">+L1041</f>
        <v>0</v>
      </c>
      <c r="AB1041">
        <f t="shared" ref="AB1041" si="647">+M1041</f>
        <v>5226</v>
      </c>
      <c r="AE1041" s="1">
        <f t="shared" ref="AE1041" si="648">+B1041</f>
        <v>44864</v>
      </c>
      <c r="AF1041" s="259">
        <f>+G1041-香港マカオ台湾の患者・海外輸入症例・無症状病原体保有者!B1040</f>
        <v>479</v>
      </c>
    </row>
    <row r="1042" spans="2:32" x14ac:dyDescent="0.55000000000000004">
      <c r="B1042" s="201">
        <v>44865</v>
      </c>
      <c r="C1042" s="47">
        <v>0</v>
      </c>
      <c r="D1042" s="83"/>
      <c r="E1042" s="104"/>
      <c r="F1042" s="56">
        <v>0</v>
      </c>
      <c r="G1042" s="47">
        <v>547</v>
      </c>
      <c r="H1042" s="87">
        <f t="shared" ref="H1042" si="649">+H1041+G1042</f>
        <v>260506</v>
      </c>
      <c r="I1042" s="87">
        <f t="shared" ref="I1042" si="650">+H1042-M1042-O1042</f>
        <v>4638</v>
      </c>
      <c r="J1042" s="47">
        <v>4</v>
      </c>
      <c r="K1042" s="55">
        <f t="shared" ref="K1042" si="651">+J1042+K1041</f>
        <v>24</v>
      </c>
      <c r="L1042" s="47">
        <v>0</v>
      </c>
      <c r="M1042" s="87">
        <f t="shared" ref="M1042" si="652">+L1042+M1041</f>
        <v>5226</v>
      </c>
      <c r="N1042" s="47">
        <v>187</v>
      </c>
      <c r="O1042" s="87">
        <f t="shared" ref="O1042" si="653">+N1042+O1041</f>
        <v>250642</v>
      </c>
      <c r="P1042" s="105">
        <f t="shared" ref="P1042" si="654">+Q1042-Q1041</f>
        <v>84036</v>
      </c>
      <c r="Q1042" s="56">
        <v>7822452</v>
      </c>
      <c r="R1042" s="47">
        <v>55421</v>
      </c>
      <c r="S1042" s="110"/>
      <c r="T1042" s="56">
        <v>597693</v>
      </c>
      <c r="U1042" s="77"/>
      <c r="W1042" s="1">
        <f t="shared" ref="W1042" si="655">+B1042</f>
        <v>44865</v>
      </c>
      <c r="X1042" s="113">
        <f t="shared" ref="X1042" si="656">+G1042</f>
        <v>547</v>
      </c>
      <c r="Y1042">
        <f t="shared" ref="Y1042" si="657">+H1042</f>
        <v>260506</v>
      </c>
      <c r="Z1042" s="114">
        <f t="shared" ref="Z1042" si="658">+B1042</f>
        <v>44865</v>
      </c>
      <c r="AA1042">
        <f t="shared" ref="AA1042" si="659">+L1042</f>
        <v>0</v>
      </c>
      <c r="AB1042">
        <f t="shared" ref="AB1042" si="660">+M1042</f>
        <v>5226</v>
      </c>
      <c r="AE1042" s="1">
        <f t="shared" ref="AE1042" si="661">+B1042</f>
        <v>44865</v>
      </c>
      <c r="AF1042" s="259">
        <f>+G1042-香港マカオ台湾の患者・海外輸入症例・無症状病原体保有者!B1041</f>
        <v>498</v>
      </c>
    </row>
    <row r="1043" spans="2:32" x14ac:dyDescent="0.55000000000000004">
      <c r="B1043" s="201">
        <v>44866</v>
      </c>
      <c r="C1043" s="47">
        <v>0</v>
      </c>
      <c r="D1043" s="83"/>
      <c r="E1043" s="104"/>
      <c r="F1043" s="56">
        <v>0</v>
      </c>
      <c r="G1043" s="47">
        <v>465</v>
      </c>
      <c r="H1043" s="87">
        <f t="shared" ref="H1043" si="662">+H1042+G1043</f>
        <v>260971</v>
      </c>
      <c r="I1043" s="87">
        <f t="shared" ref="I1043" si="663">+H1043-M1043-O1043</f>
        <v>4854</v>
      </c>
      <c r="J1043" s="47">
        <v>4</v>
      </c>
      <c r="K1043" s="55">
        <f t="shared" ref="K1043:K1044" si="664">+J1043+K1042</f>
        <v>28</v>
      </c>
      <c r="L1043" s="47">
        <v>0</v>
      </c>
      <c r="M1043" s="87">
        <f t="shared" ref="M1043:M1044" si="665">+L1043+M1042</f>
        <v>5226</v>
      </c>
      <c r="N1043" s="47">
        <v>249</v>
      </c>
      <c r="O1043" s="87">
        <f t="shared" ref="O1043" si="666">+N1043+O1042</f>
        <v>250891</v>
      </c>
      <c r="P1043" s="105">
        <f t="shared" ref="P1043" si="667">+Q1043-Q1042</f>
        <v>88590</v>
      </c>
      <c r="Q1043" s="56">
        <v>7911042</v>
      </c>
      <c r="R1043" s="47">
        <v>59822</v>
      </c>
      <c r="S1043" s="110"/>
      <c r="T1043" s="56">
        <v>626267</v>
      </c>
      <c r="U1043" s="77"/>
      <c r="W1043" s="1">
        <f t="shared" ref="W1043" si="668">+B1043</f>
        <v>44866</v>
      </c>
      <c r="X1043" s="113">
        <f t="shared" ref="X1043" si="669">+G1043</f>
        <v>465</v>
      </c>
      <c r="Y1043">
        <f t="shared" ref="Y1043" si="670">+H1043</f>
        <v>260971</v>
      </c>
      <c r="Z1043" s="114">
        <f t="shared" ref="Z1043" si="671">+B1043</f>
        <v>44866</v>
      </c>
      <c r="AA1043">
        <f t="shared" ref="AA1043" si="672">+L1043</f>
        <v>0</v>
      </c>
      <c r="AB1043">
        <f t="shared" ref="AB1043" si="673">+M1043</f>
        <v>5226</v>
      </c>
      <c r="AE1043" s="1">
        <f t="shared" ref="AE1043" si="674">+B1043</f>
        <v>44866</v>
      </c>
      <c r="AF1043" s="259">
        <f>+G1043-香港マカオ台湾の患者・海外輸入症例・無症状病原体保有者!B1042</f>
        <v>409</v>
      </c>
    </row>
    <row r="1044" spans="2:32" x14ac:dyDescent="0.55000000000000004">
      <c r="B1044" s="201">
        <v>44867</v>
      </c>
      <c r="C1044" s="47">
        <v>0</v>
      </c>
      <c r="D1044" s="83"/>
      <c r="E1044" s="104"/>
      <c r="F1044" s="56">
        <v>0</v>
      </c>
      <c r="G1044" s="47">
        <v>581</v>
      </c>
      <c r="H1044" s="87">
        <f t="shared" ref="H1044" si="675">+H1043+G1044</f>
        <v>261552</v>
      </c>
      <c r="I1044" s="87">
        <f t="shared" ref="I1044" si="676">+H1044-M1044-O1044</f>
        <v>5164</v>
      </c>
      <c r="J1044" s="47">
        <v>-1</v>
      </c>
      <c r="K1044" s="55">
        <f t="shared" si="664"/>
        <v>27</v>
      </c>
      <c r="L1044" s="47">
        <v>0</v>
      </c>
      <c r="M1044" s="87">
        <f t="shared" si="665"/>
        <v>5226</v>
      </c>
      <c r="N1044" s="47">
        <v>271</v>
      </c>
      <c r="O1044" s="87">
        <f t="shared" ref="O1044" si="677">+N1044+O1043</f>
        <v>251162</v>
      </c>
      <c r="P1044" s="105">
        <f t="shared" ref="P1044" si="678">+Q1044-Q1043</f>
        <v>87697</v>
      </c>
      <c r="Q1044" s="56">
        <v>7998739</v>
      </c>
      <c r="R1044" s="47">
        <v>63178</v>
      </c>
      <c r="S1044" s="110"/>
      <c r="T1044" s="56">
        <v>650490</v>
      </c>
      <c r="U1044" s="77"/>
      <c r="W1044" s="1">
        <f t="shared" ref="W1044" si="679">+B1044</f>
        <v>44867</v>
      </c>
      <c r="X1044" s="113">
        <f t="shared" ref="X1044" si="680">+G1044</f>
        <v>581</v>
      </c>
      <c r="Y1044">
        <f t="shared" ref="Y1044" si="681">+H1044</f>
        <v>261552</v>
      </c>
      <c r="Z1044" s="114">
        <f t="shared" ref="Z1044" si="682">+B1044</f>
        <v>44867</v>
      </c>
      <c r="AA1044">
        <f t="shared" ref="AA1044" si="683">+L1044</f>
        <v>0</v>
      </c>
      <c r="AB1044">
        <f t="shared" ref="AB1044" si="684">+M1044</f>
        <v>5226</v>
      </c>
      <c r="AE1044" s="1">
        <f t="shared" ref="AE1044" si="685">+B1044</f>
        <v>44867</v>
      </c>
      <c r="AF1044" s="259">
        <f>+G1044-香港マカオ台湾の患者・海外輸入症例・無症状病原体保有者!B1043</f>
        <v>531</v>
      </c>
    </row>
    <row r="1045" spans="2:32" x14ac:dyDescent="0.55000000000000004">
      <c r="B1045" s="201">
        <v>44868</v>
      </c>
      <c r="C1045" s="47">
        <v>0</v>
      </c>
      <c r="D1045" s="83"/>
      <c r="E1045" s="104"/>
      <c r="F1045" s="56">
        <v>0</v>
      </c>
      <c r="G1045" s="47">
        <v>757</v>
      </c>
      <c r="H1045" s="87">
        <f t="shared" ref="H1045" si="686">+H1044+G1045</f>
        <v>262309</v>
      </c>
      <c r="I1045" s="87">
        <f t="shared" ref="I1045" si="687">+H1045-M1045-O1045</f>
        <v>5597</v>
      </c>
      <c r="J1045" s="47">
        <v>3</v>
      </c>
      <c r="K1045" s="55">
        <f t="shared" ref="K1045" si="688">+J1045+K1044</f>
        <v>30</v>
      </c>
      <c r="L1045" s="47">
        <v>0</v>
      </c>
      <c r="M1045" s="87">
        <f t="shared" ref="M1045" si="689">+L1045+M1044</f>
        <v>5226</v>
      </c>
      <c r="N1045" s="47">
        <v>324</v>
      </c>
      <c r="O1045" s="87">
        <f t="shared" ref="O1045" si="690">+N1045+O1044</f>
        <v>251486</v>
      </c>
      <c r="P1045" s="105">
        <f t="shared" ref="P1045" si="691">+Q1045-Q1044</f>
        <v>88885</v>
      </c>
      <c r="Q1045" s="56">
        <v>8087624</v>
      </c>
      <c r="R1045" s="47">
        <v>63112</v>
      </c>
      <c r="S1045" s="110"/>
      <c r="T1045" s="56">
        <v>675973</v>
      </c>
      <c r="U1045" s="77"/>
      <c r="W1045" s="1">
        <f t="shared" ref="W1045" si="692">+B1045</f>
        <v>44868</v>
      </c>
      <c r="X1045" s="113">
        <f t="shared" ref="X1045" si="693">+G1045</f>
        <v>757</v>
      </c>
      <c r="Y1045">
        <f t="shared" ref="Y1045" si="694">+H1045</f>
        <v>262309</v>
      </c>
      <c r="Z1045" s="114">
        <f t="shared" ref="Z1045" si="695">+B1045</f>
        <v>44868</v>
      </c>
      <c r="AA1045">
        <f t="shared" ref="AA1045" si="696">+L1045</f>
        <v>0</v>
      </c>
      <c r="AB1045">
        <f t="shared" ref="AB1045" si="697">+M1045</f>
        <v>5226</v>
      </c>
      <c r="AE1045" s="1">
        <f t="shared" ref="AE1045" si="698">+B1045</f>
        <v>44868</v>
      </c>
      <c r="AF1045" s="259">
        <f>+G1045-香港マカオ台湾の患者・海外輸入症例・無症状病原体保有者!B1044</f>
        <v>704</v>
      </c>
    </row>
    <row r="1046" spans="2:32" x14ac:dyDescent="0.55000000000000004">
      <c r="B1046" s="201">
        <v>44869</v>
      </c>
      <c r="C1046" s="47">
        <v>0</v>
      </c>
      <c r="D1046" s="83"/>
      <c r="E1046" s="104"/>
      <c r="F1046" s="56">
        <v>0</v>
      </c>
      <c r="G1046" s="47">
        <v>657</v>
      </c>
      <c r="H1046" s="87">
        <f t="shared" ref="H1046" si="699">+H1045+G1046</f>
        <v>262966</v>
      </c>
      <c r="I1046" s="87">
        <f t="shared" ref="I1046" si="700">+H1046-M1046-O1046</f>
        <v>6003</v>
      </c>
      <c r="J1046" s="47">
        <v>0</v>
      </c>
      <c r="K1046" s="55">
        <f t="shared" ref="K1046" si="701">+J1046+K1045</f>
        <v>30</v>
      </c>
      <c r="L1046" s="47">
        <v>0</v>
      </c>
      <c r="M1046" s="87">
        <f t="shared" ref="M1046" si="702">+L1046+M1045</f>
        <v>5226</v>
      </c>
      <c r="N1046" s="47">
        <v>251</v>
      </c>
      <c r="O1046" s="87">
        <f t="shared" ref="O1046" si="703">+N1046+O1045</f>
        <v>251737</v>
      </c>
      <c r="P1046" s="105">
        <f t="shared" ref="P1046" si="704">+Q1046-Q1045</f>
        <v>77274</v>
      </c>
      <c r="Q1046" s="56">
        <v>8164898</v>
      </c>
      <c r="R1046" s="47">
        <v>76308</v>
      </c>
      <c r="S1046" s="110"/>
      <c r="T1046" s="56">
        <v>675980</v>
      </c>
      <c r="U1046" s="77"/>
      <c r="W1046" s="1">
        <f t="shared" ref="W1046" si="705">+B1046</f>
        <v>44869</v>
      </c>
      <c r="X1046" s="113">
        <f t="shared" ref="X1046" si="706">+G1046</f>
        <v>657</v>
      </c>
      <c r="Y1046">
        <f t="shared" ref="Y1046" si="707">+H1046</f>
        <v>262966</v>
      </c>
      <c r="Z1046" s="114">
        <f t="shared" ref="Z1046" si="708">+B1046</f>
        <v>44869</v>
      </c>
      <c r="AA1046">
        <f t="shared" ref="AA1046" si="709">+L1046</f>
        <v>0</v>
      </c>
      <c r="AB1046">
        <f t="shared" ref="AB1046" si="710">+M1046</f>
        <v>5226</v>
      </c>
      <c r="AE1046" s="1">
        <f t="shared" ref="AE1046" si="711">+B1046</f>
        <v>44869</v>
      </c>
      <c r="AF1046" s="259">
        <f>+G1046-香港マカオ台湾の患者・海外輸入症例・無症状病原体保有者!B1045</f>
        <v>596</v>
      </c>
    </row>
    <row r="1047" spans="2:32" x14ac:dyDescent="0.55000000000000004">
      <c r="B1047" s="201"/>
      <c r="C1047" s="47"/>
      <c r="D1047" s="83"/>
      <c r="E1047" s="104"/>
      <c r="F1047" s="56"/>
      <c r="G1047" s="47"/>
      <c r="H1047" s="87"/>
      <c r="I1047" s="87"/>
      <c r="J1047" s="47"/>
      <c r="K1047" s="55"/>
      <c r="L1047" s="47"/>
      <c r="M1047" s="87"/>
      <c r="N1047" s="47"/>
      <c r="O1047" s="87"/>
      <c r="P1047" s="105"/>
      <c r="Q1047" s="56"/>
      <c r="R1047" s="47"/>
      <c r="S1047" s="110"/>
      <c r="T1047" s="56"/>
      <c r="U1047" s="77"/>
      <c r="W1047" s="1"/>
      <c r="X1047" s="113"/>
      <c r="Z1047" s="114"/>
      <c r="AE1047" s="1"/>
      <c r="AF1047" s="259"/>
    </row>
    <row r="1048" spans="2:32" x14ac:dyDescent="0.55000000000000004">
      <c r="B1048" s="201"/>
      <c r="C1048" s="47"/>
      <c r="D1048" s="83"/>
      <c r="E1048" s="104"/>
      <c r="F1048" s="56"/>
      <c r="G1048" s="47"/>
      <c r="H1048" s="87"/>
      <c r="I1048" s="87"/>
      <c r="J1048" s="47"/>
      <c r="K1048" s="55"/>
      <c r="L1048" s="47"/>
      <c r="M1048" s="87"/>
      <c r="N1048" s="47"/>
      <c r="O1048" s="87"/>
      <c r="P1048" s="105"/>
      <c r="Q1048" s="56"/>
      <c r="R1048" s="47"/>
      <c r="S1048" s="110"/>
      <c r="T1048" s="56"/>
      <c r="U1048" s="77"/>
      <c r="W1048" s="1"/>
      <c r="X1048" s="113"/>
      <c r="Z1048" s="114"/>
      <c r="AE1048" s="1"/>
      <c r="AF1048" s="259"/>
    </row>
    <row r="1049" spans="2:32" x14ac:dyDescent="0.55000000000000004">
      <c r="B1049" s="201"/>
      <c r="C1049" s="47"/>
      <c r="D1049" s="83"/>
      <c r="E1049" s="104"/>
      <c r="F1049" s="56"/>
      <c r="G1049" s="47"/>
      <c r="H1049" s="87"/>
      <c r="I1049" s="87"/>
      <c r="J1049" s="47"/>
      <c r="K1049" s="55"/>
      <c r="L1049" s="47"/>
      <c r="M1049" s="87"/>
      <c r="N1049" s="47"/>
      <c r="O1049" s="87"/>
      <c r="P1049" s="105"/>
      <c r="Q1049" s="56"/>
      <c r="R1049" s="47"/>
      <c r="S1049" s="110"/>
      <c r="T1049" s="56"/>
      <c r="U1049" s="77"/>
      <c r="W1049" s="1"/>
      <c r="X1049" s="113"/>
      <c r="Z1049" s="114"/>
      <c r="AE1049" s="1"/>
      <c r="AF1049" s="259"/>
    </row>
    <row r="1050" spans="2:32" ht="18.5" thickBot="1" x14ac:dyDescent="0.6">
      <c r="B1050" s="65"/>
      <c r="C1050" s="58"/>
      <c r="D1050" s="48"/>
      <c r="E1050" s="60"/>
      <c r="F1050" s="59"/>
      <c r="G1050" s="47"/>
      <c r="H1050" s="87"/>
      <c r="I1050" s="87"/>
      <c r="J1050" s="58"/>
      <c r="K1050" s="55"/>
      <c r="L1050" s="47"/>
      <c r="M1050" s="87"/>
      <c r="N1050" s="47"/>
      <c r="O1050" s="87"/>
      <c r="P1050" s="105"/>
      <c r="Q1050" s="59"/>
      <c r="R1050" s="47"/>
      <c r="S1050" s="59"/>
      <c r="T1050" s="59"/>
      <c r="U1050" s="77"/>
      <c r="W1050" s="1"/>
      <c r="X1050" s="113"/>
      <c r="Z1050" s="114"/>
      <c r="AE1050" s="1"/>
      <c r="AF1050" s="259"/>
    </row>
    <row r="1051" spans="2:32" ht="9.5" customHeight="1" thickBot="1" x14ac:dyDescent="0.6">
      <c r="B1051" s="65"/>
      <c r="C1051" s="78"/>
      <c r="D1051" s="79"/>
      <c r="E1051" s="81"/>
      <c r="F1051" s="93"/>
      <c r="G1051" s="78"/>
      <c r="H1051" s="81"/>
      <c r="I1051" s="81"/>
      <c r="J1051" s="78"/>
      <c r="K1051" s="81"/>
      <c r="L1051" s="78"/>
      <c r="M1051" s="81"/>
      <c r="N1051" s="82"/>
      <c r="O1051" s="80"/>
      <c r="P1051" s="92"/>
      <c r="Q1051" s="93"/>
      <c r="R1051" s="112"/>
      <c r="S1051" s="93"/>
      <c r="T1051" s="93"/>
      <c r="U1051" s="66"/>
      <c r="AF1051" s="259"/>
    </row>
    <row r="1052" spans="2:32" x14ac:dyDescent="0.55000000000000004">
      <c r="M1052" s="262">
        <f>SUM(L845:L862)</f>
        <v>503</v>
      </c>
      <c r="AF1052" s="259"/>
    </row>
    <row r="1053" spans="2:32" ht="13" customHeight="1" x14ac:dyDescent="0.55000000000000004">
      <c r="E1053" s="106"/>
      <c r="F1053" s="107"/>
      <c r="G1053" s="106" t="s">
        <v>80</v>
      </c>
      <c r="H1053" s="107"/>
      <c r="I1053" s="107"/>
      <c r="J1053" s="107"/>
      <c r="U1053" s="71"/>
      <c r="AF1053" s="259"/>
    </row>
    <row r="1054" spans="2:32" ht="13" customHeight="1" x14ac:dyDescent="0.55000000000000004">
      <c r="E1054" s="106" t="s">
        <v>98</v>
      </c>
      <c r="F1054" s="107"/>
      <c r="G1054" s="274" t="s">
        <v>79</v>
      </c>
      <c r="H1054" s="275"/>
      <c r="I1054" s="106" t="s">
        <v>106</v>
      </c>
      <c r="J1054" s="107"/>
      <c r="AF1054" s="259"/>
    </row>
    <row r="1055" spans="2:32" ht="13" customHeight="1" x14ac:dyDescent="0.55000000000000004">
      <c r="B1055" s="119"/>
      <c r="E1055" s="108" t="s">
        <v>108</v>
      </c>
      <c r="F1055" s="107"/>
      <c r="G1055" s="108"/>
      <c r="H1055" s="108"/>
      <c r="I1055" s="106" t="s">
        <v>107</v>
      </c>
      <c r="J1055" s="107"/>
      <c r="AF1055" s="259"/>
    </row>
    <row r="1056" spans="2:32" ht="18.5" customHeight="1" x14ac:dyDescent="0.55000000000000004">
      <c r="E1056" s="106" t="s">
        <v>96</v>
      </c>
      <c r="F1056" s="107"/>
      <c r="G1056" s="106" t="s">
        <v>97</v>
      </c>
      <c r="H1056" s="107"/>
      <c r="I1056" s="107"/>
      <c r="J1056" s="107"/>
      <c r="AF1056" s="259"/>
    </row>
    <row r="1057" spans="5:32" ht="13" customHeight="1" x14ac:dyDescent="0.55000000000000004">
      <c r="E1057" s="106" t="s">
        <v>98</v>
      </c>
      <c r="F1057" s="107"/>
      <c r="G1057" s="106" t="s">
        <v>99</v>
      </c>
      <c r="H1057" s="107"/>
      <c r="I1057" s="107"/>
      <c r="J1057" s="107"/>
      <c r="AF1057" s="259"/>
    </row>
    <row r="1058" spans="5:32" ht="13" customHeight="1" x14ac:dyDescent="0.55000000000000004">
      <c r="E1058" s="106" t="s">
        <v>98</v>
      </c>
      <c r="F1058" s="107"/>
      <c r="G1058" s="106" t="s">
        <v>100</v>
      </c>
      <c r="H1058" s="107"/>
      <c r="I1058" s="107"/>
      <c r="J1058" s="107"/>
      <c r="AF1058" s="259"/>
    </row>
    <row r="1059" spans="5:32" ht="13" customHeight="1" x14ac:dyDescent="0.55000000000000004">
      <c r="E1059" s="106" t="s">
        <v>101</v>
      </c>
      <c r="F1059" s="107"/>
      <c r="G1059" s="106" t="s">
        <v>102</v>
      </c>
      <c r="H1059" s="107"/>
      <c r="I1059" s="107"/>
      <c r="J1059" s="107"/>
      <c r="AF1059" s="259"/>
    </row>
    <row r="1060" spans="5:32" ht="13" customHeight="1" x14ac:dyDescent="0.55000000000000004">
      <c r="E1060" s="106" t="s">
        <v>103</v>
      </c>
      <c r="F1060" s="107"/>
      <c r="G1060" s="106" t="s">
        <v>104</v>
      </c>
      <c r="H1060" s="107"/>
      <c r="I1060" s="107"/>
      <c r="J1060" s="107"/>
      <c r="AF1060" s="259"/>
    </row>
    <row r="1061" spans="5:32" x14ac:dyDescent="0.55000000000000004">
      <c r="AF1061" s="259"/>
    </row>
    <row r="1062" spans="5:32" x14ac:dyDescent="0.55000000000000004">
      <c r="AF1062" s="259"/>
    </row>
    <row r="1063" spans="5:32" x14ac:dyDescent="0.55000000000000004">
      <c r="AF1063" s="259"/>
    </row>
    <row r="1064" spans="5:32" x14ac:dyDescent="0.55000000000000004">
      <c r="AF1064" s="259"/>
    </row>
    <row r="1065" spans="5:32" x14ac:dyDescent="0.55000000000000004">
      <c r="AF1065" s="259"/>
    </row>
    <row r="1066" spans="5:32" x14ac:dyDescent="0.55000000000000004">
      <c r="AF1066" s="259"/>
    </row>
    <row r="1067" spans="5:32" x14ac:dyDescent="0.55000000000000004">
      <c r="AF1067" s="259"/>
    </row>
    <row r="1068" spans="5:32" x14ac:dyDescent="0.55000000000000004">
      <c r="AF1068" s="259"/>
    </row>
    <row r="1069" spans="5:32" x14ac:dyDescent="0.55000000000000004">
      <c r="AF1069" s="259"/>
    </row>
  </sheetData>
  <mergeCells count="12">
    <mergeCell ref="G1054:H1054"/>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60"/>
  <sheetViews>
    <sheetView topLeftCell="A6" zoomScaleNormal="100" workbookViewId="0">
      <pane xSplit="1" ySplit="2" topLeftCell="B1039" activePane="bottomRight" state="frozen"/>
      <selection activeCell="A6" sqref="A6"/>
      <selection pane="topRight" activeCell="B6" sqref="B6"/>
      <selection pane="bottomLeft" activeCell="A8" sqref="A8"/>
      <selection pane="bottomRight" activeCell="A1045" sqref="A1045"/>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37" t="s">
        <v>130</v>
      </c>
      <c r="C4" s="338"/>
      <c r="D4" s="338"/>
      <c r="E4" s="338"/>
      <c r="F4" s="338"/>
      <c r="G4" s="338"/>
      <c r="H4" s="338"/>
      <c r="I4" s="338"/>
      <c r="J4" s="338"/>
      <c r="K4" s="339"/>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329" t="s">
        <v>76</v>
      </c>
      <c r="B5" s="345" t="s">
        <v>134</v>
      </c>
      <c r="C5" s="343"/>
      <c r="D5" s="343"/>
      <c r="E5" s="343"/>
      <c r="F5" s="346" t="s">
        <v>135</v>
      </c>
      <c r="G5" s="343" t="s">
        <v>131</v>
      </c>
      <c r="H5" s="343"/>
      <c r="I5" s="343"/>
      <c r="J5" s="343" t="s">
        <v>132</v>
      </c>
      <c r="K5" s="344"/>
      <c r="L5" s="296" t="s">
        <v>69</v>
      </c>
      <c r="M5" s="297"/>
      <c r="N5" s="300" t="s">
        <v>9</v>
      </c>
      <c r="O5" s="301"/>
      <c r="P5" s="310" t="s">
        <v>128</v>
      </c>
      <c r="Q5" s="311"/>
      <c r="R5" s="311"/>
      <c r="S5" s="312"/>
      <c r="T5" s="318" t="s">
        <v>88</v>
      </c>
      <c r="U5" s="319"/>
      <c r="V5" s="319"/>
      <c r="W5" s="319"/>
      <c r="X5" s="320"/>
      <c r="Y5" s="2"/>
      <c r="Z5" s="329" t="s">
        <v>76</v>
      </c>
      <c r="AA5" s="331" t="s">
        <v>161</v>
      </c>
      <c r="AB5" s="332"/>
      <c r="AC5" s="333"/>
      <c r="AD5" s="326" t="s">
        <v>142</v>
      </c>
      <c r="AE5" s="327"/>
      <c r="AF5" s="305"/>
      <c r="AG5" s="305"/>
      <c r="AH5" s="305"/>
      <c r="AI5" s="305"/>
      <c r="AJ5" s="328"/>
      <c r="AK5" s="304" t="s">
        <v>143</v>
      </c>
      <c r="AL5" s="305"/>
      <c r="AM5" s="305"/>
      <c r="AN5" s="305"/>
      <c r="AO5" s="305"/>
      <c r="AP5" s="306"/>
      <c r="AQ5" s="304" t="s">
        <v>144</v>
      </c>
      <c r="AR5" s="305"/>
      <c r="AS5" s="305"/>
      <c r="AT5" s="305"/>
      <c r="AU5" s="305"/>
      <c r="AV5" s="316"/>
    </row>
    <row r="6" spans="1:97" ht="28.5" customHeight="1" x14ac:dyDescent="0.55000000000000004">
      <c r="A6" s="329"/>
      <c r="B6" s="348" t="s">
        <v>148</v>
      </c>
      <c r="C6" s="349"/>
      <c r="D6" s="341" t="s">
        <v>86</v>
      </c>
      <c r="E6" s="350" t="s">
        <v>136</v>
      </c>
      <c r="F6" s="347"/>
      <c r="G6" s="341" t="s">
        <v>133</v>
      </c>
      <c r="H6" s="341" t="s">
        <v>9</v>
      </c>
      <c r="I6" s="341" t="s">
        <v>86</v>
      </c>
      <c r="J6" s="341" t="s">
        <v>133</v>
      </c>
      <c r="K6" s="352" t="s">
        <v>9</v>
      </c>
      <c r="L6" s="298"/>
      <c r="M6" s="299"/>
      <c r="N6" s="302"/>
      <c r="O6" s="303"/>
      <c r="P6" s="313"/>
      <c r="Q6" s="314"/>
      <c r="R6" s="314"/>
      <c r="S6" s="315"/>
      <c r="T6" s="321"/>
      <c r="U6" s="322"/>
      <c r="V6" s="322"/>
      <c r="W6" s="322"/>
      <c r="X6" s="323"/>
      <c r="Y6" s="2"/>
      <c r="Z6" s="329"/>
      <c r="AA6" s="334"/>
      <c r="AB6" s="335"/>
      <c r="AC6" s="336"/>
      <c r="AD6" s="324" t="s">
        <v>141</v>
      </c>
      <c r="AE6" s="325"/>
      <c r="AF6" s="308"/>
      <c r="AG6" s="308" t="s">
        <v>140</v>
      </c>
      <c r="AH6" s="308"/>
      <c r="AI6" s="308" t="s">
        <v>132</v>
      </c>
      <c r="AJ6" s="340"/>
      <c r="AK6" s="307" t="s">
        <v>141</v>
      </c>
      <c r="AL6" s="308"/>
      <c r="AM6" s="308" t="s">
        <v>140</v>
      </c>
      <c r="AN6" s="308"/>
      <c r="AO6" s="308" t="s">
        <v>132</v>
      </c>
      <c r="AP6" s="309"/>
      <c r="AQ6" s="307" t="s">
        <v>141</v>
      </c>
      <c r="AR6" s="308"/>
      <c r="AS6" s="308" t="s">
        <v>140</v>
      </c>
      <c r="AT6" s="308"/>
      <c r="AU6" s="308" t="s">
        <v>132</v>
      </c>
      <c r="AV6" s="317"/>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330"/>
      <c r="B7" s="129" t="s">
        <v>133</v>
      </c>
      <c r="C7" s="121" t="s">
        <v>9</v>
      </c>
      <c r="D7" s="342"/>
      <c r="E7" s="351"/>
      <c r="F7" s="342"/>
      <c r="G7" s="342"/>
      <c r="H7" s="342"/>
      <c r="I7" s="342"/>
      <c r="J7" s="342"/>
      <c r="K7" s="353"/>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330"/>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295" t="s">
        <v>176</v>
      </c>
      <c r="AY7" s="295"/>
      <c r="AZ7" s="295"/>
      <c r="BA7" s="295"/>
      <c r="BB7" s="295"/>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 si="1774">+A1021</f>
        <v>44845</v>
      </c>
      <c r="AY1021" s="5">
        <v>10</v>
      </c>
      <c r="AZ1021" s="217">
        <f t="shared" ref="AZ1021" si="1775">+AZ1020+AY1021</f>
        <v>2739</v>
      </c>
      <c r="BA1021" s="217">
        <f t="shared" si="1650"/>
        <v>462</v>
      </c>
      <c r="BB1021" s="119">
        <v>1</v>
      </c>
      <c r="BC1021" s="26">
        <f t="shared" ref="BC1021" si="1776">+BC1020+BB1021</f>
        <v>1672</v>
      </c>
      <c r="BD1021" s="217">
        <f t="shared" si="1651"/>
        <v>497</v>
      </c>
      <c r="BE1021" s="209">
        <f t="shared" ref="BE1021" si="1777">+Z1021</f>
        <v>44845</v>
      </c>
      <c r="BF1021" s="120">
        <f t="shared" ref="BF1021" si="1778">+B1021</f>
        <v>43</v>
      </c>
      <c r="BG1021" s="120">
        <f t="shared" ref="BG1021" si="1779">+BI1021</f>
        <v>24768</v>
      </c>
      <c r="BH1021" s="209">
        <f t="shared" ref="BH1021" si="1780">+A1021</f>
        <v>44845</v>
      </c>
      <c r="BI1021" s="120">
        <f t="shared" ref="BI1021" si="1781">+C1021</f>
        <v>24768</v>
      </c>
      <c r="BJ1021" s="1">
        <f t="shared" ref="BJ1021" si="1782">+BE1021</f>
        <v>44845</v>
      </c>
      <c r="BK1021">
        <f t="shared" ref="BK1021" si="1783">+BM1021-BL1021</f>
        <v>1386</v>
      </c>
      <c r="BL1021">
        <f t="shared" ref="BL1021" si="1784">+M1021</f>
        <v>87</v>
      </c>
      <c r="BM1021">
        <f t="shared" ref="BM1021" si="1785">+L1021</f>
        <v>1473</v>
      </c>
      <c r="BN1021" s="1">
        <f t="shared" ref="BN1021" si="1786">+BJ1021</f>
        <v>44845</v>
      </c>
      <c r="BO1021">
        <f t="shared" ref="BO1021" si="1787">+BO1017+BM1021</f>
        <v>209457</v>
      </c>
      <c r="BP1021">
        <f t="shared" ref="BP1021" si="1788">+BP1017+BL1021</f>
        <v>11856</v>
      </c>
      <c r="BQ1021" s="167">
        <f t="shared" ref="BQ1021" si="1789">+A1021</f>
        <v>44845</v>
      </c>
      <c r="BR1021">
        <f t="shared" ref="BR1021" si="1790">+AF1021</f>
        <v>420877</v>
      </c>
      <c r="BS1021">
        <f t="shared" ref="BS1021" si="1791">+AH1021</f>
        <v>87085</v>
      </c>
      <c r="BT1021">
        <f t="shared" ref="BT1021" si="1792">+AJ1021</f>
        <v>10237</v>
      </c>
      <c r="BU1021">
        <v>15</v>
      </c>
      <c r="BV1021">
        <f t="shared" ref="BV1021" si="1793">+AD1021</f>
        <v>595</v>
      </c>
      <c r="BW1021">
        <f t="shared" si="1766"/>
        <v>97629</v>
      </c>
      <c r="BX1021" s="167">
        <f t="shared" ref="BX1021" si="1794">+A1021</f>
        <v>44845</v>
      </c>
      <c r="BY1021">
        <f t="shared" ref="BY1021" si="1795">+AL1021</f>
        <v>793</v>
      </c>
      <c r="BZ1021">
        <f t="shared" ref="BZ1021" si="1796">+AN1021</f>
        <v>787</v>
      </c>
      <c r="CA1021">
        <f t="shared" ref="CA1021" si="1797">+AP1021</f>
        <v>6</v>
      </c>
      <c r="CB1021" s="167">
        <f t="shared" ref="CB1021" si="1798">+A1021</f>
        <v>44845</v>
      </c>
      <c r="CC1021">
        <f t="shared" ref="CC1021" si="1799">+AR1021</f>
        <v>6945018</v>
      </c>
      <c r="CD1021">
        <f t="shared" ref="CD1021" si="1800">+AT1021</f>
        <v>13742</v>
      </c>
      <c r="CE1021">
        <f t="shared" ref="CE1021" si="1801">+AV1021</f>
        <v>11620</v>
      </c>
      <c r="CF1021" s="167">
        <f t="shared" ref="CF1021" si="1802">+A1021</f>
        <v>44845</v>
      </c>
      <c r="CG1021">
        <f t="shared" ref="CG1021" si="1803">+AQ1021</f>
        <v>41408</v>
      </c>
      <c r="CH1021">
        <f t="shared" ref="CH1021" si="1804">+AU1021</f>
        <v>36</v>
      </c>
      <c r="CI1021" s="167">
        <f t="shared" ref="CI1021" si="1805">+A1021</f>
        <v>44845</v>
      </c>
      <c r="CJ1021">
        <f t="shared" ref="CJ1021" si="1806">+AD1021</f>
        <v>595</v>
      </c>
      <c r="CK1021">
        <f t="shared" ref="CK1021" si="1807">+AG1021</f>
        <v>199</v>
      </c>
      <c r="CL1021" s="167">
        <f t="shared" ref="CL1021" si="1808">+A1021</f>
        <v>44845</v>
      </c>
      <c r="CM1021">
        <f t="shared" ref="CM1021" si="1809">+AI1021</f>
        <v>9</v>
      </c>
      <c r="CN1021" s="1">
        <f t="shared" ref="CN1021" si="1810">+Z1021</f>
        <v>44845</v>
      </c>
      <c r="CO1021" s="253">
        <f t="shared" ref="CO1021" si="1811">+AD1021</f>
        <v>595</v>
      </c>
      <c r="CP1021" s="1">
        <f t="shared" ref="CP1021" si="1812">+Z1021</f>
        <v>44845</v>
      </c>
      <c r="CQ1021" s="254">
        <f t="shared" ref="CQ1021" si="1813">+AI1021</f>
        <v>9</v>
      </c>
      <c r="CR1021" s="167">
        <f t="shared" ref="CR1021" si="1814">+A1021</f>
        <v>44845</v>
      </c>
      <c r="CS1021">
        <f t="shared" ref="CS1021" si="1815">+AQ1021</f>
        <v>41408</v>
      </c>
      <c r="CT1021">
        <f t="shared" ref="CT1021" si="1816">+AU1021</f>
        <v>36</v>
      </c>
      <c r="CU1021">
        <f t="shared" ref="CU1021" si="1817">+AS1021</f>
        <v>0</v>
      </c>
    </row>
    <row r="1022" spans="1:99" ht="18" customHeight="1" x14ac:dyDescent="0.55000000000000004">
      <c r="A1022" s="167">
        <v>44846</v>
      </c>
      <c r="B1022" s="219">
        <v>50</v>
      </c>
      <c r="C1022" s="142">
        <f t="shared" ref="C1022" si="1818">+B1022+C1021</f>
        <v>24818</v>
      </c>
      <c r="D1022" s="261">
        <f t="shared" ref="D1022"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 si="1820">+A1022</f>
        <v>44846</v>
      </c>
      <c r="AA1022" s="210">
        <f t="shared" ref="AA1022" si="1821">+AF1022+AL1022+AR1022</f>
        <v>7419835</v>
      </c>
      <c r="AB1022" s="210">
        <f t="shared" ref="AB1022" si="1822">+AH1022+AN1022+AT1022</f>
        <v>101875</v>
      </c>
      <c r="AC1022" s="211">
        <f t="shared" ref="AC1022" si="1823">+AJ1022+AP1022+AV1022</f>
        <v>21909</v>
      </c>
      <c r="AD1022" s="170">
        <f t="shared" ref="AD1022" si="1824">+AF1022-AF1021</f>
        <v>789</v>
      </c>
      <c r="AE1022" s="222">
        <f t="shared" ref="AE1022" si="1825">+AE1021+AD1022</f>
        <v>420461</v>
      </c>
      <c r="AF1022" s="143">
        <v>421666</v>
      </c>
      <c r="AG1022" s="171">
        <f t="shared" ref="AG1022" si="1826">+AH1022-AH1021</f>
        <v>261</v>
      </c>
      <c r="AH1022" s="143">
        <v>87346</v>
      </c>
      <c r="AI1022" s="171">
        <f t="shared" ref="AI1022" si="1827">+AJ1022-AJ1021</f>
        <v>9</v>
      </c>
      <c r="AJ1022" s="172">
        <v>10246</v>
      </c>
      <c r="AK1022" s="173">
        <f t="shared" ref="AK1022" si="1828">+AL1022-AL1021</f>
        <v>0</v>
      </c>
      <c r="AL1022" s="143">
        <v>793</v>
      </c>
      <c r="AM1022" s="173">
        <f t="shared" ref="AM1022" si="1829">+AN1022-AN1021</f>
        <v>0</v>
      </c>
      <c r="AN1022" s="143">
        <v>787</v>
      </c>
      <c r="AO1022" s="171">
        <f t="shared" ref="AO1022" si="1830">+AP1022-AP1021</f>
        <v>0</v>
      </c>
      <c r="AP1022" s="174">
        <v>6</v>
      </c>
      <c r="AQ1022" s="173">
        <f t="shared" ref="AQ1022" si="1831">+AR1022-AR1021</f>
        <v>52358</v>
      </c>
      <c r="AR1022" s="143">
        <v>6997376</v>
      </c>
      <c r="AS1022" s="171">
        <f t="shared" ref="AS1022" si="1832">+AT1022-AT1021</f>
        <v>0</v>
      </c>
      <c r="AT1022" s="143">
        <v>13742</v>
      </c>
      <c r="AU1022" s="171">
        <f t="shared" ref="AU1022" si="1833">+AV1022-AV1021</f>
        <v>37</v>
      </c>
      <c r="AV1022" s="175">
        <v>11657</v>
      </c>
      <c r="AW1022" s="217">
        <f t="shared" si="1649"/>
        <v>861</v>
      </c>
      <c r="AX1022" s="216">
        <f t="shared" ref="AX1022" si="1834">+A1022</f>
        <v>44846</v>
      </c>
      <c r="AY1022" s="5">
        <v>12</v>
      </c>
      <c r="AZ1022" s="217">
        <f t="shared" ref="AZ1022" si="1835">+AZ1021+AY1022</f>
        <v>2751</v>
      </c>
      <c r="BA1022" s="217">
        <f t="shared" si="1650"/>
        <v>463</v>
      </c>
      <c r="BB1022" s="119">
        <v>0</v>
      </c>
      <c r="BC1022" s="26">
        <f t="shared" ref="BC1022" si="1836">+BC1021+BB1022</f>
        <v>1672</v>
      </c>
      <c r="BD1022" s="217">
        <f t="shared" si="1651"/>
        <v>498</v>
      </c>
      <c r="BE1022" s="209">
        <f t="shared" ref="BE1022" si="1837">+Z1022</f>
        <v>44846</v>
      </c>
      <c r="BF1022" s="120">
        <f t="shared" ref="BF1022" si="1838">+B1022</f>
        <v>50</v>
      </c>
      <c r="BG1022" s="120">
        <f t="shared" ref="BG1022" si="1839">+BI1022</f>
        <v>24818</v>
      </c>
      <c r="BH1022" s="209">
        <f t="shared" ref="BH1022" si="1840">+A1022</f>
        <v>44846</v>
      </c>
      <c r="BI1022" s="120">
        <f t="shared" ref="BI1022" si="1841">+C1022</f>
        <v>24818</v>
      </c>
      <c r="BJ1022" s="1">
        <f t="shared" ref="BJ1022" si="1842">+BE1022</f>
        <v>44846</v>
      </c>
      <c r="BK1022">
        <f t="shared" ref="BK1022" si="1843">+BM1022-BL1022</f>
        <v>1154</v>
      </c>
      <c r="BL1022">
        <f t="shared" ref="BL1022" si="1844">+M1022</f>
        <v>98</v>
      </c>
      <c r="BM1022">
        <f t="shared" ref="BM1022" si="1845">+L1022</f>
        <v>1252</v>
      </c>
      <c r="BN1022" s="1">
        <f t="shared" ref="BN1022" si="1846">+BJ1022</f>
        <v>44846</v>
      </c>
      <c r="BO1022">
        <f t="shared" ref="BO1022" si="1847">+BO1018+BM1022</f>
        <v>201723</v>
      </c>
      <c r="BP1022">
        <f t="shared" ref="BP1022" si="1848">+BP1018+BL1022</f>
        <v>12024</v>
      </c>
      <c r="BQ1022" s="167">
        <f t="shared" ref="BQ1022" si="1849">+A1022</f>
        <v>44846</v>
      </c>
      <c r="BR1022">
        <f t="shared" ref="BR1022" si="1850">+AF1022</f>
        <v>421666</v>
      </c>
      <c r="BS1022">
        <f t="shared" ref="BS1022" si="1851">+AH1022</f>
        <v>87346</v>
      </c>
      <c r="BT1022">
        <f t="shared" ref="BT1022" si="1852">+AJ1022</f>
        <v>10246</v>
      </c>
      <c r="BU1022">
        <v>15</v>
      </c>
      <c r="BV1022">
        <f t="shared" ref="BV1022" si="1853">+AD1022</f>
        <v>789</v>
      </c>
      <c r="BW1022">
        <f t="shared" ref="BW1022" si="1854">+BW1018+BV1022</f>
        <v>110208</v>
      </c>
      <c r="BX1022" s="167">
        <f t="shared" ref="BX1022" si="1855">+A1022</f>
        <v>44846</v>
      </c>
      <c r="BY1022">
        <f t="shared" ref="BY1022" si="1856">+AL1022</f>
        <v>793</v>
      </c>
      <c r="BZ1022">
        <f t="shared" ref="BZ1022" si="1857">+AN1022</f>
        <v>787</v>
      </c>
      <c r="CA1022">
        <f t="shared" ref="CA1022" si="1858">+AP1022</f>
        <v>6</v>
      </c>
      <c r="CB1022" s="167">
        <f t="shared" ref="CB1022" si="1859">+A1022</f>
        <v>44846</v>
      </c>
      <c r="CC1022">
        <f t="shared" ref="CC1022" si="1860">+AR1022</f>
        <v>6997376</v>
      </c>
      <c r="CD1022">
        <f t="shared" ref="CD1022" si="1861">+AT1022</f>
        <v>13742</v>
      </c>
      <c r="CE1022">
        <f t="shared" ref="CE1022" si="1862">+AV1022</f>
        <v>11657</v>
      </c>
      <c r="CF1022" s="167">
        <f t="shared" ref="CF1022" si="1863">+A1022</f>
        <v>44846</v>
      </c>
      <c r="CG1022">
        <f t="shared" ref="CG1022" si="1864">+AQ1022</f>
        <v>52358</v>
      </c>
      <c r="CH1022">
        <f t="shared" ref="CH1022" si="1865">+AU1022</f>
        <v>37</v>
      </c>
      <c r="CI1022" s="167">
        <f t="shared" ref="CI1022" si="1866">+A1022</f>
        <v>44846</v>
      </c>
      <c r="CJ1022">
        <f t="shared" ref="CJ1022" si="1867">+AD1022</f>
        <v>789</v>
      </c>
      <c r="CK1022">
        <f t="shared" ref="CK1022" si="1868">+AG1022</f>
        <v>261</v>
      </c>
      <c r="CL1022" s="167">
        <f t="shared" ref="CL1022" si="1869">+A1022</f>
        <v>44846</v>
      </c>
      <c r="CM1022">
        <f t="shared" ref="CM1022" si="1870">+AI1022</f>
        <v>9</v>
      </c>
      <c r="CN1022" s="1">
        <f t="shared" ref="CN1022" si="1871">+Z1022</f>
        <v>44846</v>
      </c>
      <c r="CO1022" s="253">
        <f t="shared" ref="CO1022" si="1872">+AD1022</f>
        <v>789</v>
      </c>
      <c r="CP1022" s="1">
        <f t="shared" ref="CP1022" si="1873">+Z1022</f>
        <v>44846</v>
      </c>
      <c r="CQ1022" s="254">
        <f t="shared" ref="CQ1022" si="1874">+AI1022</f>
        <v>9</v>
      </c>
      <c r="CR1022" s="167">
        <f t="shared" ref="CR1022" si="1875">+A1022</f>
        <v>44846</v>
      </c>
      <c r="CS1022">
        <f t="shared" ref="CS1022" si="1876">+AQ1022</f>
        <v>52358</v>
      </c>
      <c r="CT1022">
        <f t="shared" ref="CT1022" si="1877">+AU1022</f>
        <v>37</v>
      </c>
      <c r="CU1022">
        <f t="shared" ref="CU1022" si="1878">+AS1022</f>
        <v>0</v>
      </c>
    </row>
    <row r="1023" spans="1:99" ht="18" customHeight="1" x14ac:dyDescent="0.55000000000000004">
      <c r="A1023" s="167">
        <v>44847</v>
      </c>
      <c r="B1023" s="219">
        <v>64</v>
      </c>
      <c r="C1023" s="142">
        <f t="shared" ref="C1023" si="1879">+B1023+C1022</f>
        <v>24882</v>
      </c>
      <c r="D1023" s="261">
        <f t="shared" ref="D1023" si="1880">+C1023-F1023</f>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ref="Z1023" si="1881">+A1023</f>
        <v>44847</v>
      </c>
      <c r="AA1023" s="210">
        <f t="shared" ref="AA1023" si="1882">+AF1023+AL1023+AR1023</f>
        <v>7473875</v>
      </c>
      <c r="AB1023" s="210">
        <f t="shared" ref="AB1023" si="1883">+AH1023+AN1023+AT1023</f>
        <v>102104</v>
      </c>
      <c r="AC1023" s="211">
        <f t="shared" ref="AC1023" si="1884">+AJ1023+AP1023+AV1023</f>
        <v>21946</v>
      </c>
      <c r="AD1023" s="170">
        <f t="shared" ref="AD1023" si="1885">+AF1023-AF1022</f>
        <v>666</v>
      </c>
      <c r="AE1023" s="222">
        <f t="shared" ref="AE1023" si="1886">+AE1022+AD1023</f>
        <v>421127</v>
      </c>
      <c r="AF1023" s="143">
        <v>422332</v>
      </c>
      <c r="AG1023" s="171">
        <f t="shared" ref="AG1023" si="1887">+AH1023-AH1022</f>
        <v>229</v>
      </c>
      <c r="AH1023" s="143">
        <v>87575</v>
      </c>
      <c r="AI1023" s="171">
        <f t="shared" ref="AI1023" si="1888">+AJ1023-AJ1022</f>
        <v>8</v>
      </c>
      <c r="AJ1023" s="172">
        <v>10254</v>
      </c>
      <c r="AK1023" s="173">
        <f t="shared" ref="AK1023" si="1889">+AL1023-AL1022</f>
        <v>0</v>
      </c>
      <c r="AL1023" s="143">
        <v>793</v>
      </c>
      <c r="AM1023" s="173">
        <f t="shared" ref="AM1023" si="1890">+AN1023-AN1022</f>
        <v>0</v>
      </c>
      <c r="AN1023" s="143">
        <v>787</v>
      </c>
      <c r="AO1023" s="171">
        <f t="shared" ref="AO1023" si="1891">+AP1023-AP1022</f>
        <v>0</v>
      </c>
      <c r="AP1023" s="174">
        <v>6</v>
      </c>
      <c r="AQ1023" s="173">
        <f t="shared" ref="AQ1023" si="1892">+AR1023-AR1022</f>
        <v>53374</v>
      </c>
      <c r="AR1023" s="143">
        <v>7050750</v>
      </c>
      <c r="AS1023" s="171">
        <f t="shared" ref="AS1023" si="1893">+AT1023-AT1022</f>
        <v>0</v>
      </c>
      <c r="AT1023" s="143">
        <v>13742</v>
      </c>
      <c r="AU1023" s="171">
        <f t="shared" ref="AU1023" si="1894">+AV1023-AV1022</f>
        <v>29</v>
      </c>
      <c r="AV1023" s="175">
        <v>11686</v>
      </c>
      <c r="AW1023" s="217">
        <f t="shared" si="1649"/>
        <v>862</v>
      </c>
      <c r="AX1023" s="216">
        <f t="shared" ref="AX1023" si="1895">+A1023</f>
        <v>44847</v>
      </c>
      <c r="AY1023" s="5">
        <v>16</v>
      </c>
      <c r="AZ1023" s="217">
        <f t="shared" ref="AZ1023" si="1896">+AZ1022+AY1023</f>
        <v>2767</v>
      </c>
      <c r="BA1023" s="217">
        <f t="shared" si="1650"/>
        <v>461</v>
      </c>
      <c r="BB1023" s="119">
        <v>0</v>
      </c>
      <c r="BC1023" s="26">
        <f t="shared" ref="BC1023" si="1897">+BC1022+BB1023</f>
        <v>1672</v>
      </c>
      <c r="BD1023" s="217">
        <f t="shared" si="1651"/>
        <v>496</v>
      </c>
      <c r="BE1023" s="209">
        <f t="shared" ref="BE1023" si="1898">+Z1023</f>
        <v>44847</v>
      </c>
      <c r="BF1023" s="120">
        <f t="shared" ref="BF1023" si="1899">+B1023</f>
        <v>64</v>
      </c>
      <c r="BG1023" s="120">
        <f t="shared" ref="BG1023" si="1900">+BI1023</f>
        <v>24882</v>
      </c>
      <c r="BH1023" s="209">
        <f t="shared" ref="BH1023" si="1901">+A1023</f>
        <v>44847</v>
      </c>
      <c r="BI1023" s="120">
        <f t="shared" ref="BI1023" si="1902">+C1023</f>
        <v>24882</v>
      </c>
      <c r="BJ1023" s="1">
        <f t="shared" ref="BJ1023" si="1903">+BE1023</f>
        <v>44847</v>
      </c>
      <c r="BK1023">
        <f t="shared" ref="BK1023" si="1904">+BM1023-BL1023</f>
        <v>1010</v>
      </c>
      <c r="BL1023">
        <f t="shared" ref="BL1023" si="1905">+M1023</f>
        <v>133</v>
      </c>
      <c r="BM1023">
        <f t="shared" ref="BM1023" si="1906">+L1023</f>
        <v>1143</v>
      </c>
      <c r="BN1023" s="1">
        <f t="shared" ref="BN1023" si="1907">+BJ1023</f>
        <v>44847</v>
      </c>
      <c r="BO1023">
        <f t="shared" ref="BO1023" si="1908">+BO1019+BM1023</f>
        <v>204349</v>
      </c>
      <c r="BP1023">
        <f t="shared" ref="BP1023" si="1909">+BP1019+BL1023</f>
        <v>11997</v>
      </c>
      <c r="BQ1023" s="167">
        <f t="shared" ref="BQ1023" si="1910">+A1023</f>
        <v>44847</v>
      </c>
      <c r="BR1023">
        <f t="shared" ref="BR1023" si="1911">+AF1023</f>
        <v>422332</v>
      </c>
      <c r="BS1023">
        <f t="shared" ref="BS1023" si="1912">+AH1023</f>
        <v>87575</v>
      </c>
      <c r="BT1023">
        <f t="shared" ref="BT1023" si="1913">+AJ1023</f>
        <v>10254</v>
      </c>
      <c r="BU1023">
        <v>15</v>
      </c>
      <c r="BV1023">
        <f t="shared" ref="BV1023" si="1914">+AD1023</f>
        <v>666</v>
      </c>
      <c r="BW1023">
        <f t="shared" ref="BW1023" si="1915">+BW1019+BV1023</f>
        <v>96682</v>
      </c>
      <c r="BX1023" s="167">
        <f t="shared" ref="BX1023" si="1916">+A1023</f>
        <v>44847</v>
      </c>
      <c r="BY1023">
        <f t="shared" ref="BY1023" si="1917">+AL1023</f>
        <v>793</v>
      </c>
      <c r="BZ1023">
        <f t="shared" ref="BZ1023" si="1918">+AN1023</f>
        <v>787</v>
      </c>
      <c r="CA1023">
        <f t="shared" ref="CA1023" si="1919">+AP1023</f>
        <v>6</v>
      </c>
      <c r="CB1023" s="167">
        <f t="shared" ref="CB1023" si="1920">+A1023</f>
        <v>44847</v>
      </c>
      <c r="CC1023">
        <f t="shared" ref="CC1023" si="1921">+AR1023</f>
        <v>7050750</v>
      </c>
      <c r="CD1023">
        <f t="shared" ref="CD1023" si="1922">+AT1023</f>
        <v>13742</v>
      </c>
      <c r="CE1023">
        <f t="shared" ref="CE1023" si="1923">+AV1023</f>
        <v>11686</v>
      </c>
      <c r="CF1023" s="167">
        <f t="shared" ref="CF1023" si="1924">+A1023</f>
        <v>44847</v>
      </c>
      <c r="CG1023">
        <f t="shared" ref="CG1023" si="1925">+AQ1023</f>
        <v>53374</v>
      </c>
      <c r="CH1023">
        <f t="shared" ref="CH1023" si="1926">+AU1023</f>
        <v>29</v>
      </c>
      <c r="CI1023" s="167">
        <f t="shared" ref="CI1023" si="1927">+A1023</f>
        <v>44847</v>
      </c>
      <c r="CJ1023">
        <f t="shared" ref="CJ1023" si="1928">+AD1023</f>
        <v>666</v>
      </c>
      <c r="CK1023">
        <f t="shared" ref="CK1023" si="1929">+AG1023</f>
        <v>229</v>
      </c>
      <c r="CL1023" s="167">
        <f t="shared" ref="CL1023" si="1930">+A1023</f>
        <v>44847</v>
      </c>
      <c r="CM1023">
        <f t="shared" ref="CM1023" si="1931">+AI1023</f>
        <v>8</v>
      </c>
      <c r="CN1023" s="1">
        <f t="shared" ref="CN1023" si="1932">+Z1023</f>
        <v>44847</v>
      </c>
      <c r="CO1023" s="253">
        <f t="shared" ref="CO1023" si="1933">+AD1023</f>
        <v>666</v>
      </c>
      <c r="CP1023" s="1">
        <f t="shared" ref="CP1023" si="1934">+Z1023</f>
        <v>44847</v>
      </c>
      <c r="CQ1023" s="254">
        <f t="shared" ref="CQ1023" si="1935">+AI1023</f>
        <v>8</v>
      </c>
      <c r="CR1023" s="167">
        <f t="shared" ref="CR1023" si="1936">+A1023</f>
        <v>44847</v>
      </c>
      <c r="CS1023">
        <f t="shared" ref="CS1023" si="1937">+AQ1023</f>
        <v>53374</v>
      </c>
      <c r="CT1023">
        <f t="shared" ref="CT1023" si="1938">+AU1023</f>
        <v>29</v>
      </c>
      <c r="CU1023">
        <f t="shared" ref="CU1023" si="1939">+AS1023</f>
        <v>0</v>
      </c>
    </row>
    <row r="1024" spans="1:99" ht="18" customHeight="1" x14ac:dyDescent="0.55000000000000004">
      <c r="A1024" s="167">
        <v>44848</v>
      </c>
      <c r="B1024" s="219">
        <v>70</v>
      </c>
      <c r="C1024" s="142">
        <f t="shared" ref="C1024" si="1940">+B1024+C1023</f>
        <v>24952</v>
      </c>
      <c r="D1024" s="261">
        <f t="shared" ref="D1024" si="1941">+C1024-F1024</f>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ref="Z1024" si="1942">+A1024</f>
        <v>44848</v>
      </c>
      <c r="AA1024" s="210">
        <f t="shared" ref="AA1024" si="1943">+AF1024+AL1024+AR1024</f>
        <v>7522777</v>
      </c>
      <c r="AB1024" s="210">
        <f t="shared" ref="AB1024" si="1944">+AH1024+AN1024+AT1024</f>
        <v>102347</v>
      </c>
      <c r="AC1024" s="211">
        <f t="shared" ref="AC1024" si="1945">+AJ1024+AP1024+AV1024</f>
        <v>22033</v>
      </c>
      <c r="AD1024" s="170">
        <f t="shared" ref="AD1024" si="1946">+AF1024-AF1023</f>
        <v>682</v>
      </c>
      <c r="AE1024" s="222">
        <f t="shared" ref="AE1024" si="1947">+AE1023+AD1024</f>
        <v>421809</v>
      </c>
      <c r="AF1024" s="143">
        <v>423014</v>
      </c>
      <c r="AG1024" s="171">
        <f t="shared" ref="AG1024" si="1948">+AH1024-AH1023</f>
        <v>243</v>
      </c>
      <c r="AH1024" s="143">
        <v>87818</v>
      </c>
      <c r="AI1024" s="171">
        <f t="shared" ref="AI1024" si="1949">+AJ1024-AJ1023</f>
        <v>7</v>
      </c>
      <c r="AJ1024" s="172">
        <v>10261</v>
      </c>
      <c r="AK1024" s="173">
        <f t="shared" ref="AK1024" si="1950">+AL1024-AL1023</f>
        <v>0</v>
      </c>
      <c r="AL1024" s="143">
        <v>793</v>
      </c>
      <c r="AM1024" s="173">
        <f t="shared" ref="AM1024" si="1951">+AN1024-AN1023</f>
        <v>0</v>
      </c>
      <c r="AN1024" s="143">
        <v>787</v>
      </c>
      <c r="AO1024" s="171">
        <f t="shared" ref="AO1024" si="1952">+AP1024-AP1023</f>
        <v>0</v>
      </c>
      <c r="AP1024" s="174">
        <v>6</v>
      </c>
      <c r="AQ1024" s="173">
        <f t="shared" ref="AQ1024" si="1953">+AR1024-AR1023</f>
        <v>48220</v>
      </c>
      <c r="AR1024" s="143">
        <v>7098970</v>
      </c>
      <c r="AS1024" s="171">
        <f t="shared" ref="AS1024" si="1954">+AT1024-AT1023</f>
        <v>0</v>
      </c>
      <c r="AT1024" s="143">
        <v>13742</v>
      </c>
      <c r="AU1024" s="171">
        <f t="shared" ref="AU1024" si="1955">+AV1024-AV1023</f>
        <v>80</v>
      </c>
      <c r="AV1024" s="175">
        <v>11766</v>
      </c>
      <c r="AW1024" s="217">
        <f t="shared" si="1649"/>
        <v>863</v>
      </c>
      <c r="AX1024" s="216">
        <f t="shared" ref="AX1024" si="1956">+A1024</f>
        <v>44848</v>
      </c>
      <c r="AY1024" s="5">
        <v>14</v>
      </c>
      <c r="AZ1024" s="217">
        <f t="shared" ref="AZ1024" si="1957">+AZ1023+AY1024</f>
        <v>2781</v>
      </c>
      <c r="BA1024" s="217">
        <f t="shared" si="1650"/>
        <v>462</v>
      </c>
      <c r="BB1024" s="119">
        <v>0</v>
      </c>
      <c r="BC1024" s="26">
        <f t="shared" ref="BC1024" si="1958">+BC1023+BB1024</f>
        <v>1672</v>
      </c>
      <c r="BD1024" s="217">
        <f t="shared" si="1651"/>
        <v>497</v>
      </c>
      <c r="BE1024" s="209">
        <f t="shared" ref="BE1024" si="1959">+Z1024</f>
        <v>44848</v>
      </c>
      <c r="BF1024" s="120">
        <f t="shared" ref="BF1024" si="1960">+B1024</f>
        <v>70</v>
      </c>
      <c r="BG1024" s="120">
        <f t="shared" ref="BG1024" si="1961">+BI1024</f>
        <v>24952</v>
      </c>
      <c r="BH1024" s="209">
        <f t="shared" ref="BH1024" si="1962">+A1024</f>
        <v>44848</v>
      </c>
      <c r="BI1024" s="120">
        <f t="shared" ref="BI1024" si="1963">+C1024</f>
        <v>24952</v>
      </c>
      <c r="BJ1024" s="1">
        <f t="shared" ref="BJ1024" si="1964">+BE1024</f>
        <v>44848</v>
      </c>
      <c r="BK1024">
        <f t="shared" ref="BK1024" si="1965">+BM1024-BL1024</f>
        <v>900</v>
      </c>
      <c r="BL1024">
        <f t="shared" ref="BL1024" si="1966">+M1024</f>
        <v>103</v>
      </c>
      <c r="BM1024">
        <f t="shared" ref="BM1024" si="1967">+L1024</f>
        <v>1003</v>
      </c>
      <c r="BN1024" s="1">
        <f t="shared" ref="BN1024" si="1968">+BJ1024</f>
        <v>44848</v>
      </c>
      <c r="BO1024">
        <f t="shared" ref="BO1024" si="1969">+BO1020+BM1024</f>
        <v>207208</v>
      </c>
      <c r="BP1024">
        <f t="shared" ref="BP1024" si="1970">+BP1020+BL1024</f>
        <v>11873</v>
      </c>
      <c r="BQ1024" s="167">
        <f t="shared" ref="BQ1024" si="1971">+A1024</f>
        <v>44848</v>
      </c>
      <c r="BR1024">
        <f t="shared" ref="BR1024" si="1972">+AF1024</f>
        <v>423014</v>
      </c>
      <c r="BS1024">
        <f t="shared" ref="BS1024" si="1973">+AH1024</f>
        <v>87818</v>
      </c>
      <c r="BT1024">
        <f t="shared" ref="BT1024" si="1974">+AJ1024</f>
        <v>10261</v>
      </c>
      <c r="BU1024">
        <v>15</v>
      </c>
      <c r="BV1024">
        <f t="shared" ref="BV1024" si="1975">+AD1024</f>
        <v>682</v>
      </c>
      <c r="BW1024">
        <f t="shared" ref="BW1024" si="1976">+BW1020+BV1024</f>
        <v>109747</v>
      </c>
      <c r="BX1024" s="167">
        <f t="shared" ref="BX1024" si="1977">+A1024</f>
        <v>44848</v>
      </c>
      <c r="BY1024">
        <f t="shared" ref="BY1024" si="1978">+AL1024</f>
        <v>793</v>
      </c>
      <c r="BZ1024">
        <f t="shared" ref="BZ1024" si="1979">+AN1024</f>
        <v>787</v>
      </c>
      <c r="CA1024">
        <f t="shared" ref="CA1024" si="1980">+AP1024</f>
        <v>6</v>
      </c>
      <c r="CB1024" s="167">
        <f t="shared" ref="CB1024" si="1981">+A1024</f>
        <v>44848</v>
      </c>
      <c r="CC1024">
        <f t="shared" ref="CC1024" si="1982">+AR1024</f>
        <v>7098970</v>
      </c>
      <c r="CD1024">
        <f t="shared" ref="CD1024" si="1983">+AT1024</f>
        <v>13742</v>
      </c>
      <c r="CE1024">
        <f t="shared" ref="CE1024" si="1984">+AV1024</f>
        <v>11766</v>
      </c>
      <c r="CF1024" s="167">
        <f t="shared" ref="CF1024" si="1985">+A1024</f>
        <v>44848</v>
      </c>
      <c r="CG1024">
        <f t="shared" ref="CG1024" si="1986">+AQ1024</f>
        <v>48220</v>
      </c>
      <c r="CH1024">
        <f t="shared" ref="CH1024" si="1987">+AU1024</f>
        <v>80</v>
      </c>
      <c r="CI1024" s="167">
        <f t="shared" ref="CI1024" si="1988">+A1024</f>
        <v>44848</v>
      </c>
      <c r="CJ1024">
        <f t="shared" ref="CJ1024" si="1989">+AD1024</f>
        <v>682</v>
      </c>
      <c r="CK1024">
        <f t="shared" ref="CK1024" si="1990">+AG1024</f>
        <v>243</v>
      </c>
      <c r="CL1024" s="167">
        <f t="shared" ref="CL1024" si="1991">+A1024</f>
        <v>44848</v>
      </c>
      <c r="CM1024">
        <f t="shared" ref="CM1024" si="1992">+AI1024</f>
        <v>7</v>
      </c>
      <c r="CN1024" s="1">
        <f t="shared" ref="CN1024" si="1993">+Z1024</f>
        <v>44848</v>
      </c>
      <c r="CO1024" s="253">
        <f t="shared" ref="CO1024" si="1994">+AD1024</f>
        <v>682</v>
      </c>
      <c r="CP1024" s="1">
        <f t="shared" ref="CP1024" si="1995">+Z1024</f>
        <v>44848</v>
      </c>
      <c r="CQ1024" s="254">
        <f t="shared" ref="CQ1024" si="1996">+AI1024</f>
        <v>7</v>
      </c>
      <c r="CR1024" s="167">
        <f t="shared" ref="CR1024" si="1997">+A1024</f>
        <v>44848</v>
      </c>
      <c r="CS1024">
        <f t="shared" ref="CS1024" si="1998">+AQ1024</f>
        <v>48220</v>
      </c>
      <c r="CT1024">
        <f t="shared" ref="CT1024" si="1999">+AU1024</f>
        <v>80</v>
      </c>
      <c r="CU1024">
        <f t="shared" ref="CU1024" si="2000">+AS1024</f>
        <v>0</v>
      </c>
    </row>
    <row r="1025" spans="1:99" ht="18" customHeight="1" x14ac:dyDescent="0.55000000000000004">
      <c r="A1025" s="167">
        <v>44849</v>
      </c>
      <c r="B1025" s="219">
        <v>70</v>
      </c>
      <c r="C1025" s="142">
        <f t="shared" ref="C1025" si="2001">+B1025+C1024</f>
        <v>25022</v>
      </c>
      <c r="D1025" s="261">
        <f t="shared" ref="D1025" si="2002">+C1025-F1025</f>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ref="Z1025" si="2003">+A1025</f>
        <v>44849</v>
      </c>
      <c r="AA1025" s="210">
        <f t="shared" ref="AA1025" si="2004">+AF1025+AL1025+AR1025</f>
        <v>7566966</v>
      </c>
      <c r="AB1025" s="210">
        <f t="shared" ref="AB1025" si="2005">+AH1025+AN1025+AT1025</f>
        <v>102581</v>
      </c>
      <c r="AC1025" s="211">
        <f t="shared" ref="AC1025" si="2006">+AJ1025+AP1025+AV1025</f>
        <v>22117</v>
      </c>
      <c r="AD1025" s="170">
        <f t="shared" ref="AD1025" si="2007">+AF1025-AF1024</f>
        <v>741</v>
      </c>
      <c r="AE1025" s="222">
        <f t="shared" ref="AE1025" si="2008">+AE1024+AD1025</f>
        <v>422550</v>
      </c>
      <c r="AF1025" s="143">
        <v>423755</v>
      </c>
      <c r="AG1025" s="171">
        <f t="shared" ref="AG1025" si="2009">+AH1025-AH1024</f>
        <v>234</v>
      </c>
      <c r="AH1025" s="143">
        <v>88052</v>
      </c>
      <c r="AI1025" s="171">
        <f t="shared" ref="AI1025" si="2010">+AJ1025-AJ1024</f>
        <v>7</v>
      </c>
      <c r="AJ1025" s="172">
        <v>10268</v>
      </c>
      <c r="AK1025" s="173">
        <f t="shared" ref="AK1025" si="2011">+AL1025-AL1024</f>
        <v>0</v>
      </c>
      <c r="AL1025" s="143">
        <v>793</v>
      </c>
      <c r="AM1025" s="173">
        <f t="shared" ref="AM1025" si="2012">+AN1025-AN1024</f>
        <v>0</v>
      </c>
      <c r="AN1025" s="143">
        <v>787</v>
      </c>
      <c r="AO1025" s="171">
        <f t="shared" ref="AO1025" si="2013">+AP1025-AP1024</f>
        <v>0</v>
      </c>
      <c r="AP1025" s="174">
        <v>6</v>
      </c>
      <c r="AQ1025" s="173">
        <f t="shared" ref="AQ1025" si="2014">+AR1025-AR1024</f>
        <v>43448</v>
      </c>
      <c r="AR1025" s="143">
        <v>7142418</v>
      </c>
      <c r="AS1025" s="171">
        <f t="shared" ref="AS1025" si="2015">+AT1025-AT1024</f>
        <v>0</v>
      </c>
      <c r="AT1025" s="143">
        <v>13742</v>
      </c>
      <c r="AU1025" s="171">
        <f t="shared" ref="AU1025" si="2016">+AV1025-AV1024</f>
        <v>77</v>
      </c>
      <c r="AV1025" s="175">
        <v>11843</v>
      </c>
      <c r="AW1025" s="217">
        <f t="shared" si="1649"/>
        <v>864</v>
      </c>
      <c r="AX1025" s="216">
        <f t="shared" ref="AX1025" si="2017">+A1025</f>
        <v>44849</v>
      </c>
      <c r="AY1025" s="5">
        <v>17</v>
      </c>
      <c r="AZ1025" s="217">
        <f t="shared" ref="AZ1025" si="2018">+AZ1024+AY1025</f>
        <v>2798</v>
      </c>
      <c r="BA1025" s="217">
        <f t="shared" si="1650"/>
        <v>463</v>
      </c>
      <c r="BB1025" s="119">
        <v>0</v>
      </c>
      <c r="BC1025" s="26">
        <f t="shared" ref="BC1025" si="2019">+BC1024+BB1025</f>
        <v>1672</v>
      </c>
      <c r="BD1025" s="217">
        <f t="shared" si="1651"/>
        <v>498</v>
      </c>
      <c r="BE1025" s="209">
        <f t="shared" ref="BE1025" si="2020">+Z1025</f>
        <v>44849</v>
      </c>
      <c r="BF1025" s="120">
        <f t="shared" ref="BF1025" si="2021">+B1025</f>
        <v>70</v>
      </c>
      <c r="BG1025" s="120">
        <f t="shared" ref="BG1025" si="2022">+BI1025</f>
        <v>25022</v>
      </c>
      <c r="BH1025" s="209">
        <f t="shared" ref="BH1025" si="2023">+A1025</f>
        <v>44849</v>
      </c>
      <c r="BI1025" s="120">
        <f t="shared" ref="BI1025" si="2024">+C1025</f>
        <v>25022</v>
      </c>
      <c r="BJ1025" s="1">
        <f t="shared" ref="BJ1025" si="2025">+BE1025</f>
        <v>44849</v>
      </c>
      <c r="BK1025">
        <f t="shared" ref="BK1025" si="2026">+BM1025-BL1025</f>
        <v>668</v>
      </c>
      <c r="BL1025">
        <f t="shared" ref="BL1025" si="2027">+M1025</f>
        <v>114</v>
      </c>
      <c r="BM1025">
        <f t="shared" ref="BM1025" si="2028">+L1025</f>
        <v>782</v>
      </c>
      <c r="BN1025" s="1">
        <f t="shared" ref="BN1025" si="2029">+BJ1025</f>
        <v>44849</v>
      </c>
      <c r="BO1025">
        <f t="shared" ref="BO1025" si="2030">+BO1021+BM1025</f>
        <v>210239</v>
      </c>
      <c r="BP1025">
        <f t="shared" ref="BP1025" si="2031">+BP1021+BL1025</f>
        <v>11970</v>
      </c>
      <c r="BQ1025" s="167">
        <f t="shared" ref="BQ1025" si="2032">+A1025</f>
        <v>44849</v>
      </c>
      <c r="BR1025">
        <f t="shared" ref="BR1025" si="2033">+AF1025</f>
        <v>423755</v>
      </c>
      <c r="BS1025">
        <f t="shared" ref="BS1025" si="2034">+AH1025</f>
        <v>88052</v>
      </c>
      <c r="BT1025">
        <f t="shared" ref="BT1025" si="2035">+AJ1025</f>
        <v>10268</v>
      </c>
      <c r="BU1025">
        <v>15</v>
      </c>
      <c r="BV1025">
        <f t="shared" ref="BV1025" si="2036">+AD1025</f>
        <v>741</v>
      </c>
      <c r="BW1025">
        <f t="shared" ref="BW1025" si="2037">+BW1021+BV1025</f>
        <v>98370</v>
      </c>
      <c r="BX1025" s="167">
        <f t="shared" ref="BX1025" si="2038">+A1025</f>
        <v>44849</v>
      </c>
      <c r="BY1025">
        <f t="shared" ref="BY1025" si="2039">+AL1025</f>
        <v>793</v>
      </c>
      <c r="BZ1025">
        <f t="shared" ref="BZ1025" si="2040">+AN1025</f>
        <v>787</v>
      </c>
      <c r="CA1025">
        <f t="shared" ref="CA1025" si="2041">+AP1025</f>
        <v>6</v>
      </c>
      <c r="CB1025" s="167">
        <f t="shared" ref="CB1025" si="2042">+A1025</f>
        <v>44849</v>
      </c>
      <c r="CC1025">
        <f t="shared" ref="CC1025" si="2043">+AR1025</f>
        <v>7142418</v>
      </c>
      <c r="CD1025">
        <f t="shared" ref="CD1025" si="2044">+AT1025</f>
        <v>13742</v>
      </c>
      <c r="CE1025">
        <f t="shared" ref="CE1025" si="2045">+AV1025</f>
        <v>11843</v>
      </c>
      <c r="CF1025" s="167">
        <f t="shared" ref="CF1025" si="2046">+A1025</f>
        <v>44849</v>
      </c>
      <c r="CG1025">
        <f t="shared" ref="CG1025" si="2047">+AQ1025</f>
        <v>43448</v>
      </c>
      <c r="CH1025">
        <f t="shared" ref="CH1025" si="2048">+AU1025</f>
        <v>77</v>
      </c>
      <c r="CI1025" s="167">
        <f t="shared" ref="CI1025" si="2049">+A1025</f>
        <v>44849</v>
      </c>
      <c r="CJ1025">
        <f t="shared" ref="CJ1025" si="2050">+AD1025</f>
        <v>741</v>
      </c>
      <c r="CK1025">
        <f t="shared" ref="CK1025" si="2051">+AG1025</f>
        <v>234</v>
      </c>
      <c r="CL1025" s="167">
        <f t="shared" ref="CL1025" si="2052">+A1025</f>
        <v>44849</v>
      </c>
      <c r="CM1025">
        <f t="shared" ref="CM1025" si="2053">+AI1025</f>
        <v>7</v>
      </c>
      <c r="CN1025" s="1">
        <f t="shared" ref="CN1025" si="2054">+Z1025</f>
        <v>44849</v>
      </c>
      <c r="CO1025" s="253">
        <f t="shared" ref="CO1025" si="2055">+AD1025</f>
        <v>741</v>
      </c>
      <c r="CP1025" s="1">
        <f t="shared" ref="CP1025" si="2056">+Z1025</f>
        <v>44849</v>
      </c>
      <c r="CQ1025" s="254">
        <f t="shared" ref="CQ1025" si="2057">+AI1025</f>
        <v>7</v>
      </c>
      <c r="CR1025" s="167">
        <f t="shared" ref="CR1025" si="2058">+A1025</f>
        <v>44849</v>
      </c>
      <c r="CS1025">
        <f t="shared" ref="CS1025" si="2059">+AQ1025</f>
        <v>43448</v>
      </c>
      <c r="CT1025">
        <f t="shared" ref="CT1025" si="2060">+AU1025</f>
        <v>77</v>
      </c>
      <c r="CU1025">
        <f t="shared" ref="CU1025" si="2061">+AS1025</f>
        <v>0</v>
      </c>
    </row>
    <row r="1026" spans="1:99" ht="18" customHeight="1" x14ac:dyDescent="0.55000000000000004">
      <c r="A1026" s="167">
        <v>44850</v>
      </c>
      <c r="B1026" s="219">
        <v>63</v>
      </c>
      <c r="C1026" s="142">
        <f t="shared" ref="C1026" si="2062">+B1026+C1025</f>
        <v>25085</v>
      </c>
      <c r="D1026" s="261">
        <f t="shared" ref="D1026" si="2063">+C1026-F1026</f>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45" si="2064">+Y1025+1</f>
        <v>838</v>
      </c>
      <c r="Z1026" s="74">
        <f t="shared" ref="Z1026" si="2065">+A1026</f>
        <v>44850</v>
      </c>
      <c r="AA1026" s="210">
        <f t="shared" ref="AA1026" si="2066">+AF1026+AL1026+AR1026</f>
        <v>7609251</v>
      </c>
      <c r="AB1026" s="210">
        <f t="shared" ref="AB1026" si="2067">+AH1026+AN1026+AT1026</f>
        <v>102782</v>
      </c>
      <c r="AC1026" s="211">
        <f t="shared" ref="AC1026" si="2068">+AJ1026+AP1026+AV1026</f>
        <v>22187</v>
      </c>
      <c r="AD1026" s="170">
        <f t="shared" ref="AD1026" si="2069">+AF1026-AF1025</f>
        <v>791</v>
      </c>
      <c r="AE1026" s="222">
        <f t="shared" ref="AE1026" si="2070">+AE1025+AD1026</f>
        <v>423341</v>
      </c>
      <c r="AF1026" s="143">
        <v>424546</v>
      </c>
      <c r="AG1026" s="171">
        <f t="shared" ref="AG1026" si="2071">+AH1026-AH1025</f>
        <v>201</v>
      </c>
      <c r="AH1026" s="143">
        <v>88253</v>
      </c>
      <c r="AI1026" s="171">
        <f t="shared" ref="AI1026" si="2072">+AJ1026-AJ1025</f>
        <v>5</v>
      </c>
      <c r="AJ1026" s="172">
        <v>10273</v>
      </c>
      <c r="AK1026" s="173">
        <f t="shared" ref="AK1026" si="2073">+AL1026-AL1025</f>
        <v>0</v>
      </c>
      <c r="AL1026" s="143">
        <v>793</v>
      </c>
      <c r="AM1026" s="173">
        <f t="shared" ref="AM1026" si="2074">+AN1026-AN1025</f>
        <v>0</v>
      </c>
      <c r="AN1026" s="143">
        <v>787</v>
      </c>
      <c r="AO1026" s="171">
        <f t="shared" ref="AO1026" si="2075">+AP1026-AP1025</f>
        <v>0</v>
      </c>
      <c r="AP1026" s="174">
        <v>6</v>
      </c>
      <c r="AQ1026" s="173">
        <f t="shared" ref="AQ1026" si="2076">+AR1026-AR1025</f>
        <v>41494</v>
      </c>
      <c r="AR1026" s="143">
        <v>7183912</v>
      </c>
      <c r="AS1026" s="171">
        <f t="shared" ref="AS1026" si="2077">+AT1026-AT1025</f>
        <v>0</v>
      </c>
      <c r="AT1026" s="143">
        <v>13742</v>
      </c>
      <c r="AU1026" s="171">
        <f t="shared" ref="AU1026" si="2078">+AV1026-AV1025</f>
        <v>65</v>
      </c>
      <c r="AV1026" s="175">
        <v>11908</v>
      </c>
      <c r="AW1026" s="217">
        <f t="shared" si="1649"/>
        <v>865</v>
      </c>
      <c r="AX1026" s="216">
        <f t="shared" ref="AX1026" si="2079">+A1026</f>
        <v>44850</v>
      </c>
      <c r="AY1026" s="5">
        <v>13</v>
      </c>
      <c r="AZ1026" s="217">
        <f t="shared" ref="AZ1026" si="2080">+AZ1025+AY1026</f>
        <v>2811</v>
      </c>
      <c r="BA1026" s="217">
        <f t="shared" si="1650"/>
        <v>464</v>
      </c>
      <c r="BB1026" s="119">
        <v>0</v>
      </c>
      <c r="BC1026" s="26">
        <f t="shared" ref="BC1026" si="2081">+BC1025+BB1026</f>
        <v>1672</v>
      </c>
      <c r="BD1026" s="217">
        <f t="shared" si="1651"/>
        <v>499</v>
      </c>
      <c r="BE1026" s="209">
        <f t="shared" ref="BE1026" si="2082">+Z1026</f>
        <v>44850</v>
      </c>
      <c r="BF1026" s="120">
        <f t="shared" ref="BF1026" si="2083">+B1026</f>
        <v>63</v>
      </c>
      <c r="BG1026" s="120">
        <f t="shared" ref="BG1026" si="2084">+BI1026</f>
        <v>25085</v>
      </c>
      <c r="BH1026" s="209">
        <f t="shared" ref="BH1026" si="2085">+A1026</f>
        <v>44850</v>
      </c>
      <c r="BI1026" s="120">
        <f t="shared" ref="BI1026" si="2086">+C1026</f>
        <v>25085</v>
      </c>
      <c r="BJ1026" s="1">
        <f t="shared" ref="BJ1026" si="2087">+BE1026</f>
        <v>44850</v>
      </c>
      <c r="BK1026">
        <f t="shared" ref="BK1026" si="2088">+BM1026-BL1026</f>
        <v>534</v>
      </c>
      <c r="BL1026">
        <f t="shared" ref="BL1026" si="2089">+M1026</f>
        <v>142</v>
      </c>
      <c r="BM1026">
        <f t="shared" ref="BM1026" si="2090">+L1026</f>
        <v>676</v>
      </c>
      <c r="BN1026" s="1">
        <f t="shared" ref="BN1026" si="2091">+BJ1026</f>
        <v>44850</v>
      </c>
      <c r="BO1026">
        <f t="shared" ref="BO1026" si="2092">+BO1022+BM1026</f>
        <v>202399</v>
      </c>
      <c r="BP1026">
        <f t="shared" ref="BP1026" si="2093">+BP1022+BL1026</f>
        <v>12166</v>
      </c>
      <c r="BQ1026" s="167">
        <f t="shared" ref="BQ1026" si="2094">+A1026</f>
        <v>44850</v>
      </c>
      <c r="BR1026">
        <f t="shared" ref="BR1026" si="2095">+AF1026</f>
        <v>424546</v>
      </c>
      <c r="BS1026">
        <f t="shared" ref="BS1026" si="2096">+AH1026</f>
        <v>88253</v>
      </c>
      <c r="BT1026">
        <f t="shared" ref="BT1026" si="2097">+AJ1026</f>
        <v>10273</v>
      </c>
      <c r="BU1026">
        <v>15</v>
      </c>
      <c r="BV1026">
        <f t="shared" ref="BV1026" si="2098">+AD1026</f>
        <v>791</v>
      </c>
      <c r="BW1026">
        <f t="shared" ref="BW1026" si="2099">+BW1022+BV1026</f>
        <v>110999</v>
      </c>
      <c r="BX1026" s="167">
        <f t="shared" ref="BX1026" si="2100">+A1026</f>
        <v>44850</v>
      </c>
      <c r="BY1026">
        <f t="shared" ref="BY1026" si="2101">+AL1026</f>
        <v>793</v>
      </c>
      <c r="BZ1026">
        <f t="shared" ref="BZ1026" si="2102">+AN1026</f>
        <v>787</v>
      </c>
      <c r="CA1026">
        <f t="shared" ref="CA1026" si="2103">+AP1026</f>
        <v>6</v>
      </c>
      <c r="CB1026" s="167">
        <f t="shared" ref="CB1026" si="2104">+A1026</f>
        <v>44850</v>
      </c>
      <c r="CC1026">
        <f t="shared" ref="CC1026" si="2105">+AR1026</f>
        <v>7183912</v>
      </c>
      <c r="CD1026">
        <f t="shared" ref="CD1026" si="2106">+AT1026</f>
        <v>13742</v>
      </c>
      <c r="CE1026">
        <f t="shared" ref="CE1026" si="2107">+AV1026</f>
        <v>11908</v>
      </c>
      <c r="CF1026" s="167">
        <f t="shared" ref="CF1026" si="2108">+A1026</f>
        <v>44850</v>
      </c>
      <c r="CG1026">
        <f t="shared" ref="CG1026" si="2109">+AQ1026</f>
        <v>41494</v>
      </c>
      <c r="CH1026">
        <f t="shared" ref="CH1026" si="2110">+AU1026</f>
        <v>65</v>
      </c>
      <c r="CI1026" s="167">
        <f t="shared" ref="CI1026" si="2111">+A1026</f>
        <v>44850</v>
      </c>
      <c r="CJ1026">
        <f t="shared" ref="CJ1026" si="2112">+AD1026</f>
        <v>791</v>
      </c>
      <c r="CK1026">
        <f t="shared" ref="CK1026" si="2113">+AG1026</f>
        <v>201</v>
      </c>
      <c r="CL1026" s="167">
        <f t="shared" ref="CL1026" si="2114">+A1026</f>
        <v>44850</v>
      </c>
      <c r="CM1026">
        <f t="shared" ref="CM1026" si="2115">+AI1026</f>
        <v>5</v>
      </c>
      <c r="CN1026" s="1">
        <f t="shared" ref="CN1026" si="2116">+Z1026</f>
        <v>44850</v>
      </c>
      <c r="CO1026" s="253">
        <f t="shared" ref="CO1026" si="2117">+AD1026</f>
        <v>791</v>
      </c>
      <c r="CP1026" s="1">
        <f t="shared" ref="CP1026" si="2118">+Z1026</f>
        <v>44850</v>
      </c>
      <c r="CQ1026" s="254">
        <f t="shared" ref="CQ1026" si="2119">+AI1026</f>
        <v>5</v>
      </c>
      <c r="CR1026" s="167">
        <f t="shared" ref="CR1026" si="2120">+A1026</f>
        <v>44850</v>
      </c>
      <c r="CS1026">
        <f t="shared" ref="CS1026" si="2121">+AQ1026</f>
        <v>41494</v>
      </c>
      <c r="CT1026">
        <f t="shared" ref="CT1026" si="2122">+AU1026</f>
        <v>65</v>
      </c>
      <c r="CU1026">
        <f t="shared" ref="CU1026" si="2123">+AS1026</f>
        <v>0</v>
      </c>
    </row>
    <row r="1027" spans="1:99" ht="18" customHeight="1" x14ac:dyDescent="0.55000000000000004">
      <c r="A1027" s="167">
        <v>44851</v>
      </c>
      <c r="B1027" s="219">
        <v>42</v>
      </c>
      <c r="C1027" s="142">
        <f t="shared" ref="C1027" si="2124">+B1027+C1026</f>
        <v>25127</v>
      </c>
      <c r="D1027" s="261">
        <f t="shared" ref="D1027" si="2125">+C1027-F1027</f>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2064"/>
        <v>839</v>
      </c>
      <c r="Z1027" s="74">
        <f t="shared" ref="Z1027" si="2126">+A1027</f>
        <v>44851</v>
      </c>
      <c r="AA1027" s="210">
        <f t="shared" ref="AA1027" si="2127">+AF1027+AL1027+AR1027</f>
        <v>7638791</v>
      </c>
      <c r="AB1027" s="210">
        <f t="shared" ref="AB1027" si="2128">+AH1027+AN1027+AT1027</f>
        <v>102948</v>
      </c>
      <c r="AC1027" s="211">
        <f t="shared" ref="AC1027" si="2129">+AJ1027+AP1027+AV1027</f>
        <v>22245</v>
      </c>
      <c r="AD1027" s="170">
        <f t="shared" ref="AD1027" si="2130">+AF1027-AF1026</f>
        <v>714</v>
      </c>
      <c r="AE1027" s="222">
        <f t="shared" ref="AE1027" si="2131">+AE1026+AD1027</f>
        <v>424055</v>
      </c>
      <c r="AF1027" s="143">
        <v>425260</v>
      </c>
      <c r="AG1027" s="171">
        <f t="shared" ref="AG1027" si="2132">+AH1027-AH1026</f>
        <v>166</v>
      </c>
      <c r="AH1027" s="143">
        <v>88419</v>
      </c>
      <c r="AI1027" s="171">
        <f t="shared" ref="AI1027" si="2133">+AJ1027-AJ1026</f>
        <v>5</v>
      </c>
      <c r="AJ1027" s="172">
        <v>10278</v>
      </c>
      <c r="AK1027" s="173">
        <f t="shared" ref="AK1027" si="2134">+AL1027-AL1026</f>
        <v>0</v>
      </c>
      <c r="AL1027" s="143">
        <v>793</v>
      </c>
      <c r="AM1027" s="173">
        <f t="shared" ref="AM1027" si="2135">+AN1027-AN1026</f>
        <v>0</v>
      </c>
      <c r="AN1027" s="143">
        <v>787</v>
      </c>
      <c r="AO1027" s="171">
        <f t="shared" ref="AO1027" si="2136">+AP1027-AP1026</f>
        <v>0</v>
      </c>
      <c r="AP1027" s="174">
        <v>6</v>
      </c>
      <c r="AQ1027" s="173">
        <f t="shared" ref="AQ1027" si="2137">+AR1027-AR1026</f>
        <v>28826</v>
      </c>
      <c r="AR1027" s="143">
        <v>7212738</v>
      </c>
      <c r="AS1027" s="171">
        <f t="shared" ref="AS1027" si="2138">+AT1027-AT1026</f>
        <v>0</v>
      </c>
      <c r="AT1027" s="143">
        <v>13742</v>
      </c>
      <c r="AU1027" s="171">
        <f t="shared" ref="AU1027" si="2139">+AV1027-AV1026</f>
        <v>53</v>
      </c>
      <c r="AV1027" s="175">
        <v>11961</v>
      </c>
      <c r="AW1027" s="217">
        <f t="shared" si="1649"/>
        <v>866</v>
      </c>
      <c r="AX1027" s="216">
        <f t="shared" ref="AX1027" si="2140">+A1027</f>
        <v>44851</v>
      </c>
      <c r="AY1027" s="5">
        <v>14</v>
      </c>
      <c r="AZ1027" s="217">
        <f t="shared" ref="AZ1027" si="2141">+AZ1026+AY1027</f>
        <v>2825</v>
      </c>
      <c r="BA1027" s="217">
        <f t="shared" si="1650"/>
        <v>462</v>
      </c>
      <c r="BB1027" s="119">
        <v>0</v>
      </c>
      <c r="BC1027" s="26">
        <f t="shared" ref="BC1027" si="2142">+BC1026+BB1027</f>
        <v>1672</v>
      </c>
      <c r="BD1027" s="217">
        <f t="shared" si="1651"/>
        <v>497</v>
      </c>
      <c r="BE1027" s="209">
        <f t="shared" ref="BE1027" si="2143">+Z1027</f>
        <v>44851</v>
      </c>
      <c r="BF1027" s="120">
        <f t="shared" ref="BF1027" si="2144">+B1027</f>
        <v>42</v>
      </c>
      <c r="BG1027" s="120">
        <f t="shared" ref="BG1027" si="2145">+BI1027</f>
        <v>25127</v>
      </c>
      <c r="BH1027" s="209">
        <f t="shared" ref="BH1027" si="2146">+A1027</f>
        <v>44851</v>
      </c>
      <c r="BI1027" s="120">
        <f t="shared" ref="BI1027" si="2147">+C1027</f>
        <v>25127</v>
      </c>
      <c r="BJ1027" s="1">
        <f t="shared" ref="BJ1027" si="2148">+BE1027</f>
        <v>44851</v>
      </c>
      <c r="BK1027">
        <f t="shared" ref="BK1027" si="2149">+BM1027-BL1027</f>
        <v>587</v>
      </c>
      <c r="BL1027">
        <f t="shared" ref="BL1027" si="2150">+M1027</f>
        <v>114</v>
      </c>
      <c r="BM1027">
        <f t="shared" ref="BM1027" si="2151">+L1027</f>
        <v>701</v>
      </c>
      <c r="BN1027" s="1">
        <f t="shared" ref="BN1027" si="2152">+BJ1027</f>
        <v>44851</v>
      </c>
      <c r="BO1027">
        <f t="shared" ref="BO1027" si="2153">+BO1023+BM1027</f>
        <v>205050</v>
      </c>
      <c r="BP1027">
        <f t="shared" ref="BP1027" si="2154">+BP1023+BL1027</f>
        <v>12111</v>
      </c>
      <c r="BQ1027" s="167">
        <f t="shared" ref="BQ1027" si="2155">+A1027</f>
        <v>44851</v>
      </c>
      <c r="BR1027">
        <f t="shared" ref="BR1027" si="2156">+AF1027</f>
        <v>425260</v>
      </c>
      <c r="BS1027">
        <f t="shared" ref="BS1027" si="2157">+AH1027</f>
        <v>88419</v>
      </c>
      <c r="BT1027">
        <f t="shared" ref="BT1027" si="2158">+AJ1027</f>
        <v>10278</v>
      </c>
      <c r="BU1027">
        <v>15</v>
      </c>
      <c r="BV1027">
        <f t="shared" ref="BV1027" si="2159">+AD1027</f>
        <v>714</v>
      </c>
      <c r="BW1027">
        <f t="shared" ref="BW1027" si="2160">+BW1023+BV1027</f>
        <v>97396</v>
      </c>
      <c r="BX1027" s="167">
        <f t="shared" ref="BX1027" si="2161">+A1027</f>
        <v>44851</v>
      </c>
      <c r="BY1027">
        <f t="shared" ref="BY1027" si="2162">+AL1027</f>
        <v>793</v>
      </c>
      <c r="BZ1027">
        <f t="shared" ref="BZ1027" si="2163">+AN1027</f>
        <v>787</v>
      </c>
      <c r="CA1027">
        <f t="shared" ref="CA1027" si="2164">+AP1027</f>
        <v>6</v>
      </c>
      <c r="CB1027" s="167">
        <f t="shared" ref="CB1027" si="2165">+A1027</f>
        <v>44851</v>
      </c>
      <c r="CC1027">
        <f t="shared" ref="CC1027" si="2166">+AR1027</f>
        <v>7212738</v>
      </c>
      <c r="CD1027">
        <f t="shared" ref="CD1027" si="2167">+AT1027</f>
        <v>13742</v>
      </c>
      <c r="CE1027">
        <f t="shared" ref="CE1027" si="2168">+AV1027</f>
        <v>11961</v>
      </c>
      <c r="CF1027" s="167">
        <f t="shared" ref="CF1027" si="2169">+A1027</f>
        <v>44851</v>
      </c>
      <c r="CG1027">
        <f t="shared" ref="CG1027" si="2170">+AQ1027</f>
        <v>28826</v>
      </c>
      <c r="CH1027">
        <f t="shared" ref="CH1027" si="2171">+AU1027</f>
        <v>53</v>
      </c>
      <c r="CI1027" s="167">
        <f t="shared" ref="CI1027" si="2172">+A1027</f>
        <v>44851</v>
      </c>
      <c r="CJ1027">
        <f t="shared" ref="CJ1027" si="2173">+AD1027</f>
        <v>714</v>
      </c>
      <c r="CK1027">
        <f t="shared" ref="CK1027" si="2174">+AG1027</f>
        <v>166</v>
      </c>
      <c r="CL1027" s="167">
        <f t="shared" ref="CL1027" si="2175">+A1027</f>
        <v>44851</v>
      </c>
      <c r="CM1027">
        <f t="shared" ref="CM1027" si="2176">+AI1027</f>
        <v>5</v>
      </c>
      <c r="CN1027" s="1">
        <f t="shared" ref="CN1027" si="2177">+Z1027</f>
        <v>44851</v>
      </c>
      <c r="CO1027" s="253">
        <f t="shared" ref="CO1027" si="2178">+AD1027</f>
        <v>714</v>
      </c>
      <c r="CP1027" s="1">
        <f t="shared" ref="CP1027" si="2179">+Z1027</f>
        <v>44851</v>
      </c>
      <c r="CQ1027" s="254">
        <f t="shared" ref="CQ1027" si="2180">+AI1027</f>
        <v>5</v>
      </c>
      <c r="CR1027" s="167">
        <f t="shared" ref="CR1027" si="2181">+A1027</f>
        <v>44851</v>
      </c>
      <c r="CS1027">
        <f t="shared" ref="CS1027" si="2182">+AQ1027</f>
        <v>28826</v>
      </c>
      <c r="CT1027">
        <f t="shared" ref="CT1027" si="2183">+AU1027</f>
        <v>53</v>
      </c>
      <c r="CU1027">
        <f t="shared" ref="CU1027" si="2184">+AS1027</f>
        <v>0</v>
      </c>
    </row>
    <row r="1028" spans="1:99" ht="18" customHeight="1" x14ac:dyDescent="0.55000000000000004">
      <c r="A1028" s="167">
        <v>44852</v>
      </c>
      <c r="B1028" s="219">
        <v>43</v>
      </c>
      <c r="C1028" s="142">
        <f t="shared" ref="C1028" si="2185">+B1028+C1027</f>
        <v>25170</v>
      </c>
      <c r="D1028" s="261">
        <f t="shared" ref="D1028" si="2186">+C1028-F1028</f>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2064"/>
        <v>840</v>
      </c>
      <c r="Z1028" s="74">
        <f t="shared" ref="Z1028" si="2187">+A1028</f>
        <v>44852</v>
      </c>
      <c r="AA1028" s="210">
        <f t="shared" ref="AA1028" si="2188">+AF1028+AL1028+AR1028</f>
        <v>7684298</v>
      </c>
      <c r="AB1028" s="210">
        <f t="shared" ref="AB1028" si="2189">+AH1028+AN1028+AT1028</f>
        <v>103115</v>
      </c>
      <c r="AC1028" s="211">
        <f t="shared" ref="AC1028" si="2190">+AJ1028+AP1028+AV1028</f>
        <v>22285</v>
      </c>
      <c r="AD1028" s="170">
        <f t="shared" ref="AD1028" si="2191">+AF1028-AF1027</f>
        <v>653</v>
      </c>
      <c r="AE1028" s="222">
        <f t="shared" ref="AE1028" si="2192">+AE1027+AD1028</f>
        <v>424708</v>
      </c>
      <c r="AF1028" s="143">
        <v>425913</v>
      </c>
      <c r="AG1028" s="171">
        <f t="shared" ref="AG1028" si="2193">+AH1028-AH1027</f>
        <v>167</v>
      </c>
      <c r="AH1028" s="143">
        <v>88586</v>
      </c>
      <c r="AI1028" s="171">
        <f t="shared" ref="AI1028" si="2194">+AJ1028-AJ1027</f>
        <v>7</v>
      </c>
      <c r="AJ1028" s="172">
        <v>10285</v>
      </c>
      <c r="AK1028" s="173">
        <f t="shared" ref="AK1028" si="2195">+AL1028-AL1027</f>
        <v>0</v>
      </c>
      <c r="AL1028" s="143">
        <v>793</v>
      </c>
      <c r="AM1028" s="173">
        <f t="shared" ref="AM1028" si="2196">+AN1028-AN1027</f>
        <v>0</v>
      </c>
      <c r="AN1028" s="143">
        <v>787</v>
      </c>
      <c r="AO1028" s="171">
        <f t="shared" ref="AO1028" si="2197">+AP1028-AP1027</f>
        <v>0</v>
      </c>
      <c r="AP1028" s="174">
        <v>6</v>
      </c>
      <c r="AQ1028" s="173">
        <f t="shared" ref="AQ1028" si="2198">+AR1028-AR1027</f>
        <v>44854</v>
      </c>
      <c r="AR1028" s="143">
        <v>7257592</v>
      </c>
      <c r="AS1028" s="171">
        <f t="shared" ref="AS1028" si="2199">+AT1028-AT1027</f>
        <v>0</v>
      </c>
      <c r="AT1028" s="143">
        <v>13742</v>
      </c>
      <c r="AU1028" s="171">
        <f t="shared" ref="AU1028" si="2200">+AV1028-AV1027</f>
        <v>33</v>
      </c>
      <c r="AV1028" s="175">
        <v>11994</v>
      </c>
      <c r="AW1028" s="217">
        <f t="shared" si="1649"/>
        <v>867</v>
      </c>
      <c r="AX1028" s="216">
        <f t="shared" ref="AX1028" si="2201">+A1028</f>
        <v>44852</v>
      </c>
      <c r="AY1028" s="5">
        <v>34</v>
      </c>
      <c r="AZ1028" s="217">
        <f t="shared" ref="AZ1028" si="2202">+AZ1027+AY1028</f>
        <v>2859</v>
      </c>
      <c r="BA1028" s="217">
        <f t="shared" si="1650"/>
        <v>463</v>
      </c>
      <c r="BB1028" s="119">
        <v>0</v>
      </c>
      <c r="BC1028" s="26">
        <f t="shared" ref="BC1028" si="2203">+BC1027+BB1028</f>
        <v>1672</v>
      </c>
      <c r="BD1028" s="217">
        <f t="shared" si="1651"/>
        <v>498</v>
      </c>
      <c r="BE1028" s="209">
        <f t="shared" ref="BE1028" si="2204">+Z1028</f>
        <v>44852</v>
      </c>
      <c r="BF1028" s="120">
        <f t="shared" ref="BF1028" si="2205">+B1028</f>
        <v>43</v>
      </c>
      <c r="BG1028" s="120">
        <f t="shared" ref="BG1028" si="2206">+BI1028</f>
        <v>25170</v>
      </c>
      <c r="BH1028" s="209">
        <f t="shared" ref="BH1028" si="2207">+A1028</f>
        <v>44852</v>
      </c>
      <c r="BI1028" s="120">
        <f t="shared" ref="BI1028" si="2208">+C1028</f>
        <v>25170</v>
      </c>
      <c r="BJ1028" s="1">
        <f t="shared" ref="BJ1028" si="2209">+BE1028</f>
        <v>44852</v>
      </c>
      <c r="BK1028">
        <f t="shared" ref="BK1028" si="2210">+BM1028-BL1028</f>
        <v>630</v>
      </c>
      <c r="BL1028">
        <f t="shared" ref="BL1028" si="2211">+M1028</f>
        <v>119</v>
      </c>
      <c r="BM1028">
        <f t="shared" ref="BM1028" si="2212">+L1028</f>
        <v>749</v>
      </c>
      <c r="BN1028" s="1">
        <f t="shared" ref="BN1028" si="2213">+BJ1028</f>
        <v>44852</v>
      </c>
      <c r="BO1028">
        <f t="shared" ref="BO1028" si="2214">+BO1024+BM1028</f>
        <v>207957</v>
      </c>
      <c r="BP1028">
        <f t="shared" ref="BP1028" si="2215">+BP1024+BL1028</f>
        <v>11992</v>
      </c>
      <c r="BQ1028" s="167">
        <f t="shared" ref="BQ1028" si="2216">+A1028</f>
        <v>44852</v>
      </c>
      <c r="BR1028">
        <f t="shared" ref="BR1028" si="2217">+AF1028</f>
        <v>425913</v>
      </c>
      <c r="BS1028">
        <f t="shared" ref="BS1028" si="2218">+AH1028</f>
        <v>88586</v>
      </c>
      <c r="BT1028">
        <f t="shared" ref="BT1028" si="2219">+AJ1028</f>
        <v>10285</v>
      </c>
      <c r="BU1028">
        <v>15</v>
      </c>
      <c r="BV1028">
        <f t="shared" ref="BV1028" si="2220">+AD1028</f>
        <v>653</v>
      </c>
      <c r="BW1028">
        <f t="shared" ref="BW1028" si="2221">+BW1024+BV1028</f>
        <v>110400</v>
      </c>
      <c r="BX1028" s="167">
        <f t="shared" ref="BX1028" si="2222">+A1028</f>
        <v>44852</v>
      </c>
      <c r="BY1028">
        <f t="shared" ref="BY1028" si="2223">+AL1028</f>
        <v>793</v>
      </c>
      <c r="BZ1028">
        <f t="shared" ref="BZ1028" si="2224">+AN1028</f>
        <v>787</v>
      </c>
      <c r="CA1028">
        <f t="shared" ref="CA1028" si="2225">+AP1028</f>
        <v>6</v>
      </c>
      <c r="CB1028" s="167">
        <f t="shared" ref="CB1028" si="2226">+A1028</f>
        <v>44852</v>
      </c>
      <c r="CC1028">
        <f t="shared" ref="CC1028" si="2227">+AR1028</f>
        <v>7257592</v>
      </c>
      <c r="CD1028">
        <f t="shared" ref="CD1028" si="2228">+AT1028</f>
        <v>13742</v>
      </c>
      <c r="CE1028">
        <f t="shared" ref="CE1028" si="2229">+AV1028</f>
        <v>11994</v>
      </c>
      <c r="CF1028" s="167">
        <f t="shared" ref="CF1028" si="2230">+A1028</f>
        <v>44852</v>
      </c>
      <c r="CG1028">
        <f t="shared" ref="CG1028" si="2231">+AQ1028</f>
        <v>44854</v>
      </c>
      <c r="CH1028">
        <f t="shared" ref="CH1028" si="2232">+AU1028</f>
        <v>33</v>
      </c>
      <c r="CI1028" s="167">
        <f t="shared" ref="CI1028" si="2233">+A1028</f>
        <v>44852</v>
      </c>
      <c r="CJ1028">
        <f t="shared" ref="CJ1028" si="2234">+AD1028</f>
        <v>653</v>
      </c>
      <c r="CK1028">
        <f t="shared" ref="CK1028" si="2235">+AG1028</f>
        <v>167</v>
      </c>
      <c r="CL1028" s="167">
        <f t="shared" ref="CL1028" si="2236">+A1028</f>
        <v>44852</v>
      </c>
      <c r="CM1028">
        <f t="shared" ref="CM1028" si="2237">+AI1028</f>
        <v>7</v>
      </c>
      <c r="CN1028" s="1">
        <f t="shared" ref="CN1028" si="2238">+Z1028</f>
        <v>44852</v>
      </c>
      <c r="CO1028" s="253">
        <f t="shared" ref="CO1028" si="2239">+AD1028</f>
        <v>653</v>
      </c>
      <c r="CP1028" s="1">
        <f t="shared" ref="CP1028" si="2240">+Z1028</f>
        <v>44852</v>
      </c>
      <c r="CQ1028" s="254">
        <f t="shared" ref="CQ1028" si="2241">+AI1028</f>
        <v>7</v>
      </c>
      <c r="CR1028" s="167">
        <f t="shared" ref="CR1028" si="2242">+A1028</f>
        <v>44852</v>
      </c>
      <c r="CS1028">
        <f t="shared" ref="CS1028" si="2243">+AQ1028</f>
        <v>44854</v>
      </c>
      <c r="CT1028">
        <f t="shared" ref="CT1028" si="2244">+AU1028</f>
        <v>33</v>
      </c>
      <c r="CU1028">
        <f t="shared" ref="CU1028" si="2245">+AS1028</f>
        <v>0</v>
      </c>
    </row>
    <row r="1029" spans="1:99" ht="18" customHeight="1" x14ac:dyDescent="0.55000000000000004">
      <c r="A1029" s="167">
        <v>44853</v>
      </c>
      <c r="B1029" s="219">
        <v>47</v>
      </c>
      <c r="C1029" s="142">
        <f t="shared" ref="C1029:C1030" si="2246">+B1029+C1028</f>
        <v>25217</v>
      </c>
      <c r="D1029" s="261">
        <f t="shared" ref="D1029:D1030" si="2247">+C1029-F1029</f>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2064"/>
        <v>841</v>
      </c>
      <c r="Z1029" s="74">
        <f t="shared" ref="Z1029:Z1030" si="2248">+A1029</f>
        <v>44853</v>
      </c>
      <c r="AA1029" s="210">
        <f t="shared" ref="AA1029:AA1030" si="2249">+AF1029+AL1029+AR1029</f>
        <v>7729546</v>
      </c>
      <c r="AB1029" s="210">
        <f t="shared" ref="AB1029:AB1030" si="2250">+AH1029+AN1029+AT1029</f>
        <v>103382</v>
      </c>
      <c r="AC1029" s="211">
        <f t="shared" ref="AC1029:AC1030" si="2251">+AJ1029+AP1029+AV1029</f>
        <v>22339</v>
      </c>
      <c r="AD1029" s="170">
        <f t="shared" ref="AD1029:AD1030" si="2252">+AF1029-AF1028</f>
        <v>652</v>
      </c>
      <c r="AE1029" s="222">
        <f t="shared" ref="AE1029:AE1030" si="2253">+AE1028+AD1029</f>
        <v>425360</v>
      </c>
      <c r="AF1029" s="143">
        <v>426565</v>
      </c>
      <c r="AG1029" s="171">
        <f t="shared" ref="AG1029:AG1030" si="2254">+AH1029-AH1028</f>
        <v>267</v>
      </c>
      <c r="AH1029" s="143">
        <v>88853</v>
      </c>
      <c r="AI1029" s="171">
        <f t="shared" ref="AI1029:AI1030" si="2255">+AJ1029-AJ1028</f>
        <v>12</v>
      </c>
      <c r="AJ1029" s="172">
        <v>10297</v>
      </c>
      <c r="AK1029" s="173">
        <f t="shared" ref="AK1029:AK1030" si="2256">+AL1029-AL1028</f>
        <v>0</v>
      </c>
      <c r="AL1029" s="143">
        <v>793</v>
      </c>
      <c r="AM1029" s="173">
        <f t="shared" ref="AM1029:AM1030" si="2257">+AN1029-AN1028</f>
        <v>0</v>
      </c>
      <c r="AN1029" s="143">
        <v>787</v>
      </c>
      <c r="AO1029" s="171">
        <f t="shared" ref="AO1029:AO1030" si="2258">+AP1029-AP1028</f>
        <v>0</v>
      </c>
      <c r="AP1029" s="174">
        <v>6</v>
      </c>
      <c r="AQ1029" s="173">
        <f t="shared" ref="AQ1029:AQ1030" si="2259">+AR1029-AR1028</f>
        <v>44596</v>
      </c>
      <c r="AR1029" s="143">
        <v>7302188</v>
      </c>
      <c r="AS1029" s="171">
        <f t="shared" ref="AS1029:AS1030" si="2260">+AT1029-AT1028</f>
        <v>0</v>
      </c>
      <c r="AT1029" s="143">
        <v>13742</v>
      </c>
      <c r="AU1029" s="171">
        <f t="shared" ref="AU1029:AU1030" si="2261">+AV1029-AV1028</f>
        <v>42</v>
      </c>
      <c r="AV1029" s="175">
        <v>12036</v>
      </c>
      <c r="AW1029" s="217">
        <f t="shared" si="1649"/>
        <v>868</v>
      </c>
      <c r="AX1029" s="216">
        <f t="shared" ref="AX1029:AX1030" si="2262">+A1029</f>
        <v>44853</v>
      </c>
      <c r="AY1029" s="5">
        <v>14</v>
      </c>
      <c r="AZ1029" s="217">
        <f t="shared" ref="AZ1029:AZ1030" si="2263">+AZ1028+AY1029</f>
        <v>2873</v>
      </c>
      <c r="BA1029" s="217">
        <f t="shared" si="1650"/>
        <v>464</v>
      </c>
      <c r="BB1029" s="119">
        <v>0</v>
      </c>
      <c r="BC1029" s="26">
        <f t="shared" ref="BC1029:BC1030" si="2264">+BC1028+BB1029</f>
        <v>1672</v>
      </c>
      <c r="BD1029" s="217">
        <f t="shared" si="1651"/>
        <v>499</v>
      </c>
      <c r="BE1029" s="209">
        <f t="shared" ref="BE1029:BE1030" si="2265">+Z1029</f>
        <v>44853</v>
      </c>
      <c r="BF1029" s="120">
        <f t="shared" ref="BF1029:BF1030" si="2266">+B1029</f>
        <v>47</v>
      </c>
      <c r="BG1029" s="120">
        <f t="shared" ref="BG1029:BG1030" si="2267">+BI1029</f>
        <v>25217</v>
      </c>
      <c r="BH1029" s="209">
        <f t="shared" ref="BH1029:BH1030" si="2268">+A1029</f>
        <v>44853</v>
      </c>
      <c r="BI1029" s="120">
        <f t="shared" ref="BI1029:BI1030" si="2269">+C1029</f>
        <v>25217</v>
      </c>
      <c r="BJ1029" s="1">
        <f t="shared" ref="BJ1029:BJ1030" si="2270">+BE1029</f>
        <v>44853</v>
      </c>
      <c r="BK1029">
        <f t="shared" ref="BK1029:BK1030" si="2271">+BM1029-BL1029</f>
        <v>643</v>
      </c>
      <c r="BL1029">
        <f t="shared" ref="BL1029:BL1030" si="2272">+M1029</f>
        <v>108</v>
      </c>
      <c r="BM1029">
        <f t="shared" ref="BM1029:BM1030" si="2273">+L1029</f>
        <v>751</v>
      </c>
      <c r="BN1029" s="1">
        <f t="shared" ref="BN1029:BN1030" si="2274">+BJ1029</f>
        <v>44853</v>
      </c>
      <c r="BO1029">
        <f t="shared" ref="BO1029:BO1030" si="2275">+BO1025+BM1029</f>
        <v>210990</v>
      </c>
      <c r="BP1029">
        <f t="shared" ref="BP1029:BP1030" si="2276">+BP1025+BL1029</f>
        <v>12078</v>
      </c>
      <c r="BQ1029" s="167">
        <f t="shared" ref="BQ1029:BQ1030" si="2277">+A1029</f>
        <v>44853</v>
      </c>
      <c r="BR1029">
        <f t="shared" ref="BR1029:BR1030" si="2278">+AF1029</f>
        <v>426565</v>
      </c>
      <c r="BS1029">
        <f t="shared" ref="BS1029:BS1030" si="2279">+AH1029</f>
        <v>88853</v>
      </c>
      <c r="BT1029">
        <f t="shared" ref="BT1029:BT1030" si="2280">+AJ1029</f>
        <v>10297</v>
      </c>
      <c r="BU1029">
        <v>15</v>
      </c>
      <c r="BV1029">
        <f t="shared" ref="BV1029:BV1030" si="2281">+AD1029</f>
        <v>652</v>
      </c>
      <c r="BW1029">
        <f t="shared" ref="BW1029:BW1030" si="2282">+BW1025+BV1029</f>
        <v>99022</v>
      </c>
      <c r="BX1029" s="167">
        <f t="shared" ref="BX1029:BX1030" si="2283">+A1029</f>
        <v>44853</v>
      </c>
      <c r="BY1029">
        <f t="shared" ref="BY1029:BY1030" si="2284">+AL1029</f>
        <v>793</v>
      </c>
      <c r="BZ1029">
        <f t="shared" ref="BZ1029:BZ1030" si="2285">+AN1029</f>
        <v>787</v>
      </c>
      <c r="CA1029">
        <f t="shared" ref="CA1029:CA1030" si="2286">+AP1029</f>
        <v>6</v>
      </c>
      <c r="CB1029" s="167">
        <f t="shared" ref="CB1029:CB1030" si="2287">+A1029</f>
        <v>44853</v>
      </c>
      <c r="CC1029">
        <f t="shared" ref="CC1029:CC1030" si="2288">+AR1029</f>
        <v>7302188</v>
      </c>
      <c r="CD1029">
        <f t="shared" ref="CD1029:CD1030" si="2289">+AT1029</f>
        <v>13742</v>
      </c>
      <c r="CE1029">
        <f t="shared" ref="CE1029:CE1030" si="2290">+AV1029</f>
        <v>12036</v>
      </c>
      <c r="CF1029" s="167">
        <f t="shared" ref="CF1029:CF1030" si="2291">+A1029</f>
        <v>44853</v>
      </c>
      <c r="CG1029">
        <f t="shared" ref="CG1029:CG1030" si="2292">+AQ1029</f>
        <v>44596</v>
      </c>
      <c r="CH1029">
        <f t="shared" ref="CH1029:CH1030" si="2293">+AU1029</f>
        <v>42</v>
      </c>
      <c r="CI1029" s="167">
        <f t="shared" ref="CI1029:CI1030" si="2294">+A1029</f>
        <v>44853</v>
      </c>
      <c r="CJ1029">
        <f t="shared" ref="CJ1029:CJ1030" si="2295">+AD1029</f>
        <v>652</v>
      </c>
      <c r="CK1029">
        <f t="shared" ref="CK1029:CK1030" si="2296">+AG1029</f>
        <v>267</v>
      </c>
      <c r="CL1029" s="167">
        <f t="shared" ref="CL1029:CL1030" si="2297">+A1029</f>
        <v>44853</v>
      </c>
      <c r="CM1029">
        <f t="shared" ref="CM1029:CM1030" si="2298">+AI1029</f>
        <v>12</v>
      </c>
      <c r="CN1029" s="1">
        <f t="shared" ref="CN1029:CN1030" si="2299">+Z1029</f>
        <v>44853</v>
      </c>
      <c r="CO1029" s="253">
        <f t="shared" ref="CO1029:CO1030" si="2300">+AD1029</f>
        <v>652</v>
      </c>
      <c r="CP1029" s="1">
        <f t="shared" ref="CP1029:CP1030" si="2301">+Z1029</f>
        <v>44853</v>
      </c>
      <c r="CQ1029" s="254">
        <f t="shared" ref="CQ1029:CQ1030" si="2302">+AI1029</f>
        <v>12</v>
      </c>
      <c r="CR1029" s="167">
        <f t="shared" ref="CR1029:CR1030" si="2303">+A1029</f>
        <v>44853</v>
      </c>
      <c r="CS1029">
        <f t="shared" ref="CS1029:CS1030" si="2304">+AQ1029</f>
        <v>44596</v>
      </c>
      <c r="CT1029">
        <f t="shared" ref="CT1029:CT1030" si="2305">+AU1029</f>
        <v>42</v>
      </c>
      <c r="CU1029">
        <f t="shared" ref="CU1029:CU1030" si="2306">+AS1029</f>
        <v>0</v>
      </c>
    </row>
    <row r="1030" spans="1:99" ht="18" customHeight="1" x14ac:dyDescent="0.55000000000000004">
      <c r="A1030" s="167">
        <v>44854</v>
      </c>
      <c r="B1030" s="219">
        <v>56</v>
      </c>
      <c r="C1030" s="142">
        <f t="shared" si="2246"/>
        <v>25273</v>
      </c>
      <c r="D1030" s="261">
        <f t="shared" si="2247"/>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2064"/>
        <v>842</v>
      </c>
      <c r="Z1030" s="74">
        <f t="shared" si="2248"/>
        <v>44854</v>
      </c>
      <c r="AA1030" s="210">
        <f t="shared" si="2249"/>
        <v>7769838</v>
      </c>
      <c r="AB1030" s="210">
        <f t="shared" si="2250"/>
        <v>103633</v>
      </c>
      <c r="AC1030" s="211">
        <f t="shared" si="2251"/>
        <v>22440</v>
      </c>
      <c r="AD1030" s="170">
        <f t="shared" si="2252"/>
        <v>514</v>
      </c>
      <c r="AE1030" s="222">
        <f t="shared" si="2253"/>
        <v>425874</v>
      </c>
      <c r="AF1030" s="143">
        <v>427079</v>
      </c>
      <c r="AG1030" s="171">
        <f t="shared" si="2254"/>
        <v>251</v>
      </c>
      <c r="AH1030" s="143">
        <v>89104</v>
      </c>
      <c r="AI1030" s="171">
        <f t="shared" si="2255"/>
        <v>9</v>
      </c>
      <c r="AJ1030" s="172">
        <v>10306</v>
      </c>
      <c r="AK1030" s="173">
        <f t="shared" si="2256"/>
        <v>0</v>
      </c>
      <c r="AL1030" s="143">
        <v>793</v>
      </c>
      <c r="AM1030" s="173">
        <f t="shared" si="2257"/>
        <v>0</v>
      </c>
      <c r="AN1030" s="143">
        <v>787</v>
      </c>
      <c r="AO1030" s="171">
        <f t="shared" si="2258"/>
        <v>0</v>
      </c>
      <c r="AP1030" s="174">
        <v>6</v>
      </c>
      <c r="AQ1030" s="173">
        <f t="shared" si="2259"/>
        <v>39778</v>
      </c>
      <c r="AR1030" s="143">
        <v>7341966</v>
      </c>
      <c r="AS1030" s="171">
        <f t="shared" si="2260"/>
        <v>0</v>
      </c>
      <c r="AT1030" s="143">
        <v>13742</v>
      </c>
      <c r="AU1030" s="171">
        <f t="shared" si="2261"/>
        <v>92</v>
      </c>
      <c r="AV1030" s="175">
        <v>12128</v>
      </c>
      <c r="AW1030" s="217">
        <f t="shared" ref="AW1030:AW1045" si="2307">+AW1029+1</f>
        <v>869</v>
      </c>
      <c r="AX1030" s="216">
        <f t="shared" si="2262"/>
        <v>44854</v>
      </c>
      <c r="AY1030" s="5">
        <v>15</v>
      </c>
      <c r="AZ1030" s="217">
        <f t="shared" si="2263"/>
        <v>2888</v>
      </c>
      <c r="BA1030" s="217">
        <f t="shared" ref="BA1030:BA1039" si="2308">+BA1026+1</f>
        <v>465</v>
      </c>
      <c r="BB1030" s="119">
        <v>0</v>
      </c>
      <c r="BC1030" s="26">
        <f t="shared" si="2264"/>
        <v>1672</v>
      </c>
      <c r="BD1030" s="217">
        <f t="shared" ref="BD1030:BD1039" si="2309">+BD1026+1</f>
        <v>500</v>
      </c>
      <c r="BE1030" s="209">
        <f t="shared" si="2265"/>
        <v>44854</v>
      </c>
      <c r="BF1030" s="120">
        <f t="shared" si="2266"/>
        <v>56</v>
      </c>
      <c r="BG1030" s="120">
        <f t="shared" si="2267"/>
        <v>25273</v>
      </c>
      <c r="BH1030" s="209">
        <f t="shared" si="2268"/>
        <v>44854</v>
      </c>
      <c r="BI1030" s="120">
        <f t="shared" si="2269"/>
        <v>25273</v>
      </c>
      <c r="BJ1030" s="1">
        <f t="shared" si="2270"/>
        <v>44854</v>
      </c>
      <c r="BK1030">
        <f t="shared" si="2271"/>
        <v>638</v>
      </c>
      <c r="BL1030">
        <f t="shared" si="2272"/>
        <v>145</v>
      </c>
      <c r="BM1030">
        <f t="shared" si="2273"/>
        <v>783</v>
      </c>
      <c r="BN1030" s="1">
        <f t="shared" si="2274"/>
        <v>44854</v>
      </c>
      <c r="BO1030">
        <f t="shared" si="2275"/>
        <v>203182</v>
      </c>
      <c r="BP1030">
        <f t="shared" si="2276"/>
        <v>12311</v>
      </c>
      <c r="BQ1030" s="167">
        <f t="shared" si="2277"/>
        <v>44854</v>
      </c>
      <c r="BR1030">
        <f t="shared" si="2278"/>
        <v>427079</v>
      </c>
      <c r="BS1030">
        <f t="shared" si="2279"/>
        <v>89104</v>
      </c>
      <c r="BT1030">
        <f t="shared" si="2280"/>
        <v>10306</v>
      </c>
      <c r="BU1030">
        <v>15</v>
      </c>
      <c r="BV1030">
        <f t="shared" si="2281"/>
        <v>514</v>
      </c>
      <c r="BW1030">
        <f t="shared" si="2282"/>
        <v>111513</v>
      </c>
      <c r="BX1030" s="167">
        <f t="shared" si="2283"/>
        <v>44854</v>
      </c>
      <c r="BY1030">
        <f t="shared" si="2284"/>
        <v>793</v>
      </c>
      <c r="BZ1030">
        <f t="shared" si="2285"/>
        <v>787</v>
      </c>
      <c r="CA1030">
        <f t="shared" si="2286"/>
        <v>6</v>
      </c>
      <c r="CB1030" s="167">
        <f t="shared" si="2287"/>
        <v>44854</v>
      </c>
      <c r="CC1030">
        <f t="shared" si="2288"/>
        <v>7341966</v>
      </c>
      <c r="CD1030">
        <f t="shared" si="2289"/>
        <v>13742</v>
      </c>
      <c r="CE1030">
        <f t="shared" si="2290"/>
        <v>12128</v>
      </c>
      <c r="CF1030" s="167">
        <f t="shared" si="2291"/>
        <v>44854</v>
      </c>
      <c r="CG1030">
        <f t="shared" si="2292"/>
        <v>39778</v>
      </c>
      <c r="CH1030">
        <f t="shared" si="2293"/>
        <v>92</v>
      </c>
      <c r="CI1030" s="167">
        <f t="shared" si="2294"/>
        <v>44854</v>
      </c>
      <c r="CJ1030">
        <f t="shared" si="2295"/>
        <v>514</v>
      </c>
      <c r="CK1030">
        <f t="shared" si="2296"/>
        <v>251</v>
      </c>
      <c r="CL1030" s="167">
        <f t="shared" si="2297"/>
        <v>44854</v>
      </c>
      <c r="CM1030">
        <f t="shared" si="2298"/>
        <v>9</v>
      </c>
      <c r="CN1030" s="1">
        <f t="shared" si="2299"/>
        <v>44854</v>
      </c>
      <c r="CO1030" s="253">
        <f t="shared" si="2300"/>
        <v>514</v>
      </c>
      <c r="CP1030" s="1">
        <f t="shared" si="2301"/>
        <v>44854</v>
      </c>
      <c r="CQ1030" s="254">
        <f t="shared" si="2302"/>
        <v>9</v>
      </c>
      <c r="CR1030" s="167">
        <f t="shared" si="2303"/>
        <v>44854</v>
      </c>
      <c r="CS1030">
        <f t="shared" si="2304"/>
        <v>39778</v>
      </c>
      <c r="CT1030">
        <f t="shared" si="2305"/>
        <v>92</v>
      </c>
      <c r="CU1030">
        <f t="shared" si="2306"/>
        <v>0</v>
      </c>
    </row>
    <row r="1031" spans="1:99" ht="18" customHeight="1" x14ac:dyDescent="0.55000000000000004">
      <c r="A1031" s="167">
        <v>44855</v>
      </c>
      <c r="B1031" s="219">
        <v>56</v>
      </c>
      <c r="C1031" s="142">
        <f t="shared" ref="C1031" si="2310">+B1031+C1030</f>
        <v>25329</v>
      </c>
      <c r="D1031" s="261">
        <f t="shared" ref="D1031" si="2311">+C1031-F1031</f>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2064"/>
        <v>843</v>
      </c>
      <c r="Z1031" s="74">
        <f t="shared" ref="Z1031" si="2312">+A1031</f>
        <v>44855</v>
      </c>
      <c r="AA1031" s="210">
        <f t="shared" ref="AA1031" si="2313">+AF1031+AL1031+AR1031</f>
        <v>7807610</v>
      </c>
      <c r="AB1031" s="210">
        <f t="shared" ref="AB1031" si="2314">+AH1031+AN1031+AT1031</f>
        <v>103852</v>
      </c>
      <c r="AC1031" s="211">
        <f t="shared" ref="AC1031" si="2315">+AJ1031+AP1031+AV1031</f>
        <v>22527</v>
      </c>
      <c r="AD1031" s="170">
        <f t="shared" ref="AD1031" si="2316">+AF1031-AF1030</f>
        <v>533</v>
      </c>
      <c r="AE1031" s="222">
        <f t="shared" ref="AE1031" si="2317">+AE1030+AD1031</f>
        <v>426407</v>
      </c>
      <c r="AF1031" s="143">
        <v>427612</v>
      </c>
      <c r="AG1031" s="171">
        <f t="shared" ref="AG1031" si="2318">+AH1031-AH1030</f>
        <v>219</v>
      </c>
      <c r="AH1031" s="143">
        <v>89323</v>
      </c>
      <c r="AI1031" s="171">
        <f t="shared" ref="AI1031" si="2319">+AJ1031-AJ1030</f>
        <v>9</v>
      </c>
      <c r="AJ1031" s="172">
        <v>10315</v>
      </c>
      <c r="AK1031" s="173">
        <f t="shared" ref="AK1031" si="2320">+AL1031-AL1030</f>
        <v>0</v>
      </c>
      <c r="AL1031" s="143">
        <v>793</v>
      </c>
      <c r="AM1031" s="173">
        <f t="shared" ref="AM1031" si="2321">+AN1031-AN1030</f>
        <v>0</v>
      </c>
      <c r="AN1031" s="143">
        <v>787</v>
      </c>
      <c r="AO1031" s="171">
        <f t="shared" ref="AO1031" si="2322">+AP1031-AP1030</f>
        <v>0</v>
      </c>
      <c r="AP1031" s="174">
        <v>6</v>
      </c>
      <c r="AQ1031" s="173">
        <f t="shared" ref="AQ1031" si="2323">+AR1031-AR1030</f>
        <v>37239</v>
      </c>
      <c r="AR1031" s="143">
        <v>7379205</v>
      </c>
      <c r="AS1031" s="171">
        <f t="shared" ref="AS1031" si="2324">+AT1031-AT1030</f>
        <v>0</v>
      </c>
      <c r="AT1031" s="143">
        <v>13742</v>
      </c>
      <c r="AU1031" s="171">
        <f t="shared" ref="AU1031" si="2325">+AV1031-AV1030</f>
        <v>78</v>
      </c>
      <c r="AV1031" s="175">
        <v>12206</v>
      </c>
      <c r="AW1031" s="217">
        <f t="shared" si="2307"/>
        <v>870</v>
      </c>
      <c r="AX1031" s="216">
        <f t="shared" ref="AX1031" si="2326">+A1031</f>
        <v>44855</v>
      </c>
      <c r="AY1031" s="5">
        <v>18</v>
      </c>
      <c r="AZ1031" s="217">
        <f t="shared" ref="AZ1031" si="2327">+AZ1030+AY1031</f>
        <v>2906</v>
      </c>
      <c r="BA1031" s="217">
        <f t="shared" si="2308"/>
        <v>463</v>
      </c>
      <c r="BB1031" s="119">
        <v>0</v>
      </c>
      <c r="BC1031" s="26">
        <f t="shared" ref="BC1031" si="2328">+BC1030+BB1031</f>
        <v>1672</v>
      </c>
      <c r="BD1031" s="217">
        <f t="shared" si="2309"/>
        <v>498</v>
      </c>
      <c r="BE1031" s="209">
        <f t="shared" ref="BE1031" si="2329">+Z1031</f>
        <v>44855</v>
      </c>
      <c r="BF1031" s="120">
        <f t="shared" ref="BF1031" si="2330">+B1031</f>
        <v>56</v>
      </c>
      <c r="BG1031" s="120">
        <f t="shared" ref="BG1031" si="2331">+BI1031</f>
        <v>25329</v>
      </c>
      <c r="BH1031" s="209">
        <f t="shared" ref="BH1031" si="2332">+A1031</f>
        <v>44855</v>
      </c>
      <c r="BI1031" s="120">
        <f t="shared" ref="BI1031" si="2333">+C1031</f>
        <v>25329</v>
      </c>
      <c r="BJ1031" s="1">
        <f t="shared" ref="BJ1031" si="2334">+BE1031</f>
        <v>44855</v>
      </c>
      <c r="BK1031">
        <f t="shared" ref="BK1031" si="2335">+BM1031-BL1031</f>
        <v>658</v>
      </c>
      <c r="BL1031">
        <f t="shared" ref="BL1031" si="2336">+M1031</f>
        <v>133</v>
      </c>
      <c r="BM1031">
        <f t="shared" ref="BM1031" si="2337">+L1031</f>
        <v>791</v>
      </c>
      <c r="BN1031" s="1">
        <f t="shared" ref="BN1031" si="2338">+BJ1031</f>
        <v>44855</v>
      </c>
      <c r="BO1031">
        <f t="shared" ref="BO1031" si="2339">+BO1027+BM1031</f>
        <v>205841</v>
      </c>
      <c r="BP1031">
        <f t="shared" ref="BP1031" si="2340">+BP1027+BL1031</f>
        <v>12244</v>
      </c>
      <c r="BQ1031" s="167">
        <f t="shared" ref="BQ1031" si="2341">+A1031</f>
        <v>44855</v>
      </c>
      <c r="BR1031">
        <f t="shared" ref="BR1031" si="2342">+AF1031</f>
        <v>427612</v>
      </c>
      <c r="BS1031">
        <f t="shared" ref="BS1031" si="2343">+AH1031</f>
        <v>89323</v>
      </c>
      <c r="BT1031">
        <f t="shared" ref="BT1031" si="2344">+AJ1031</f>
        <v>10315</v>
      </c>
      <c r="BU1031">
        <v>15</v>
      </c>
      <c r="BV1031">
        <f t="shared" ref="BV1031" si="2345">+AD1031</f>
        <v>533</v>
      </c>
      <c r="BW1031">
        <f t="shared" ref="BW1031" si="2346">+BW1027+BV1031</f>
        <v>97929</v>
      </c>
      <c r="BX1031" s="167">
        <f t="shared" ref="BX1031" si="2347">+A1031</f>
        <v>44855</v>
      </c>
      <c r="BY1031">
        <f t="shared" ref="BY1031" si="2348">+AL1031</f>
        <v>793</v>
      </c>
      <c r="BZ1031">
        <f t="shared" ref="BZ1031" si="2349">+AN1031</f>
        <v>787</v>
      </c>
      <c r="CA1031">
        <f t="shared" ref="CA1031" si="2350">+AP1031</f>
        <v>6</v>
      </c>
      <c r="CB1031" s="167">
        <f t="shared" ref="CB1031" si="2351">+A1031</f>
        <v>44855</v>
      </c>
      <c r="CC1031">
        <f t="shared" ref="CC1031" si="2352">+AR1031</f>
        <v>7379205</v>
      </c>
      <c r="CD1031">
        <f t="shared" ref="CD1031" si="2353">+AT1031</f>
        <v>13742</v>
      </c>
      <c r="CE1031">
        <f t="shared" ref="CE1031" si="2354">+AV1031</f>
        <v>12206</v>
      </c>
      <c r="CF1031" s="167">
        <f t="shared" ref="CF1031" si="2355">+A1031</f>
        <v>44855</v>
      </c>
      <c r="CG1031">
        <f t="shared" ref="CG1031" si="2356">+AQ1031</f>
        <v>37239</v>
      </c>
      <c r="CH1031">
        <f t="shared" ref="CH1031" si="2357">+AU1031</f>
        <v>78</v>
      </c>
      <c r="CI1031" s="167">
        <f t="shared" ref="CI1031" si="2358">+A1031</f>
        <v>44855</v>
      </c>
      <c r="CJ1031">
        <f t="shared" ref="CJ1031" si="2359">+AD1031</f>
        <v>533</v>
      </c>
      <c r="CK1031">
        <f t="shared" ref="CK1031" si="2360">+AG1031</f>
        <v>219</v>
      </c>
      <c r="CL1031" s="167">
        <f t="shared" ref="CL1031" si="2361">+A1031</f>
        <v>44855</v>
      </c>
      <c r="CM1031">
        <f t="shared" ref="CM1031" si="2362">+AI1031</f>
        <v>9</v>
      </c>
      <c r="CN1031" s="1">
        <f t="shared" ref="CN1031" si="2363">+Z1031</f>
        <v>44855</v>
      </c>
      <c r="CO1031" s="253">
        <f t="shared" ref="CO1031" si="2364">+AD1031</f>
        <v>533</v>
      </c>
      <c r="CP1031" s="1">
        <f t="shared" ref="CP1031" si="2365">+Z1031</f>
        <v>44855</v>
      </c>
      <c r="CQ1031" s="254">
        <f t="shared" ref="CQ1031" si="2366">+AI1031</f>
        <v>9</v>
      </c>
      <c r="CR1031" s="167">
        <f t="shared" ref="CR1031" si="2367">+A1031</f>
        <v>44855</v>
      </c>
      <c r="CS1031">
        <f t="shared" ref="CS1031" si="2368">+AQ1031</f>
        <v>37239</v>
      </c>
      <c r="CT1031">
        <f t="shared" ref="CT1031" si="2369">+AU1031</f>
        <v>78</v>
      </c>
      <c r="CU1031">
        <f t="shared" ref="CU1031" si="2370">+AS1031</f>
        <v>0</v>
      </c>
    </row>
    <row r="1032" spans="1:99" ht="18" customHeight="1" x14ac:dyDescent="0.55000000000000004">
      <c r="A1032" s="167">
        <v>44856</v>
      </c>
      <c r="B1032" s="219">
        <v>52</v>
      </c>
      <c r="C1032" s="142">
        <f t="shared" ref="C1032" si="2371">+B1032+C1031</f>
        <v>25381</v>
      </c>
      <c r="D1032" s="261">
        <f t="shared" ref="D1032" si="2372">+C1032-F1032</f>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2064"/>
        <v>844</v>
      </c>
      <c r="Z1032" s="74">
        <f t="shared" ref="Z1032" si="2373">+A1032</f>
        <v>44856</v>
      </c>
      <c r="AA1032" s="210">
        <f t="shared" ref="AA1032" si="2374">+AF1032+AL1032+AR1032</f>
        <v>7844160</v>
      </c>
      <c r="AB1032" s="210">
        <f t="shared" ref="AB1032" si="2375">+AH1032+AN1032+AT1032</f>
        <v>104078</v>
      </c>
      <c r="AC1032" s="211">
        <f t="shared" ref="AC1032" si="2376">+AJ1032+AP1032+AV1032</f>
        <v>22586</v>
      </c>
      <c r="AD1032" s="170">
        <f t="shared" ref="AD1032" si="2377">+AF1032-AF1031</f>
        <v>926</v>
      </c>
      <c r="AE1032" s="222">
        <f t="shared" ref="AE1032" si="2378">+AE1031+AD1032</f>
        <v>427333</v>
      </c>
      <c r="AF1032" s="143">
        <v>428538</v>
      </c>
      <c r="AG1032" s="171">
        <f t="shared" ref="AG1032" si="2379">+AH1032-AH1031</f>
        <v>226</v>
      </c>
      <c r="AH1032" s="143">
        <v>89549</v>
      </c>
      <c r="AI1032" s="171">
        <f t="shared" ref="AI1032" si="2380">+AJ1032-AJ1031</f>
        <v>7</v>
      </c>
      <c r="AJ1032" s="172">
        <v>10322</v>
      </c>
      <c r="AK1032" s="173">
        <f t="shared" ref="AK1032" si="2381">+AL1032-AL1031</f>
        <v>0</v>
      </c>
      <c r="AL1032" s="143">
        <v>793</v>
      </c>
      <c r="AM1032" s="173">
        <f t="shared" ref="AM1032" si="2382">+AN1032-AN1031</f>
        <v>0</v>
      </c>
      <c r="AN1032" s="143">
        <v>787</v>
      </c>
      <c r="AO1032" s="171">
        <f t="shared" ref="AO1032" si="2383">+AP1032-AP1031</f>
        <v>0</v>
      </c>
      <c r="AP1032" s="174">
        <v>6</v>
      </c>
      <c r="AQ1032" s="173">
        <f t="shared" ref="AQ1032" si="2384">+AR1032-AR1031</f>
        <v>35624</v>
      </c>
      <c r="AR1032" s="143">
        <v>7414829</v>
      </c>
      <c r="AS1032" s="171">
        <f t="shared" ref="AS1032" si="2385">+AT1032-AT1031</f>
        <v>0</v>
      </c>
      <c r="AT1032" s="143">
        <v>13742</v>
      </c>
      <c r="AU1032" s="171">
        <f t="shared" ref="AU1032" si="2386">+AV1032-AV1031</f>
        <v>52</v>
      </c>
      <c r="AV1032" s="175">
        <v>12258</v>
      </c>
      <c r="AW1032" s="217">
        <f t="shared" si="2307"/>
        <v>871</v>
      </c>
      <c r="AX1032" s="216">
        <f t="shared" ref="AX1032" si="2387">+A1032</f>
        <v>44856</v>
      </c>
      <c r="AY1032" s="5">
        <v>7</v>
      </c>
      <c r="AZ1032" s="217">
        <f t="shared" ref="AZ1032" si="2388">+AZ1031+AY1032</f>
        <v>2913</v>
      </c>
      <c r="BA1032" s="217">
        <f t="shared" si="2308"/>
        <v>464</v>
      </c>
      <c r="BB1032" s="119">
        <v>0</v>
      </c>
      <c r="BC1032" s="26">
        <f t="shared" ref="BC1032" si="2389">+BC1031+BB1032</f>
        <v>1672</v>
      </c>
      <c r="BD1032" s="217">
        <f t="shared" si="2309"/>
        <v>499</v>
      </c>
      <c r="BE1032" s="209">
        <f t="shared" ref="BE1032" si="2390">+Z1032</f>
        <v>44856</v>
      </c>
      <c r="BF1032" s="120">
        <f t="shared" ref="BF1032" si="2391">+B1032</f>
        <v>52</v>
      </c>
      <c r="BG1032" s="120">
        <f t="shared" ref="BG1032" si="2392">+BI1032</f>
        <v>25381</v>
      </c>
      <c r="BH1032" s="209">
        <f t="shared" ref="BH1032" si="2393">+A1032</f>
        <v>44856</v>
      </c>
      <c r="BI1032" s="120">
        <f t="shared" ref="BI1032" si="2394">+C1032</f>
        <v>25381</v>
      </c>
      <c r="BJ1032" s="1">
        <f t="shared" ref="BJ1032" si="2395">+BE1032</f>
        <v>44856</v>
      </c>
      <c r="BK1032">
        <f t="shared" ref="BK1032" si="2396">+BM1032-BL1032</f>
        <v>683</v>
      </c>
      <c r="BL1032">
        <f t="shared" ref="BL1032" si="2397">+M1032</f>
        <v>108</v>
      </c>
      <c r="BM1032">
        <f t="shared" ref="BM1032" si="2398">+L1032</f>
        <v>791</v>
      </c>
      <c r="BN1032" s="1">
        <f t="shared" ref="BN1032" si="2399">+BJ1032</f>
        <v>44856</v>
      </c>
      <c r="BO1032">
        <f t="shared" ref="BO1032" si="2400">+BO1028+BM1032</f>
        <v>208748</v>
      </c>
      <c r="BP1032">
        <f t="shared" ref="BP1032" si="2401">+BP1028+BL1032</f>
        <v>12100</v>
      </c>
      <c r="BQ1032" s="167">
        <f t="shared" ref="BQ1032" si="2402">+A1032</f>
        <v>44856</v>
      </c>
      <c r="BR1032">
        <f t="shared" ref="BR1032" si="2403">+AF1032</f>
        <v>428538</v>
      </c>
      <c r="BS1032">
        <f t="shared" ref="BS1032" si="2404">+AH1032</f>
        <v>89549</v>
      </c>
      <c r="BT1032">
        <f t="shared" ref="BT1032" si="2405">+AJ1032</f>
        <v>10322</v>
      </c>
      <c r="BU1032">
        <v>15</v>
      </c>
      <c r="BV1032">
        <f t="shared" ref="BV1032" si="2406">+AD1032</f>
        <v>926</v>
      </c>
      <c r="BW1032">
        <f t="shared" ref="BW1032" si="2407">+BW1028+BV1032</f>
        <v>111326</v>
      </c>
      <c r="BX1032" s="167">
        <f t="shared" ref="BX1032" si="2408">+A1032</f>
        <v>44856</v>
      </c>
      <c r="BY1032">
        <f t="shared" ref="BY1032" si="2409">+AL1032</f>
        <v>793</v>
      </c>
      <c r="BZ1032">
        <f t="shared" ref="BZ1032" si="2410">+AN1032</f>
        <v>787</v>
      </c>
      <c r="CA1032">
        <f t="shared" ref="CA1032" si="2411">+AP1032</f>
        <v>6</v>
      </c>
      <c r="CB1032" s="167">
        <f t="shared" ref="CB1032" si="2412">+A1032</f>
        <v>44856</v>
      </c>
      <c r="CC1032">
        <f t="shared" ref="CC1032" si="2413">+AR1032</f>
        <v>7414829</v>
      </c>
      <c r="CD1032">
        <f t="shared" ref="CD1032" si="2414">+AT1032</f>
        <v>13742</v>
      </c>
      <c r="CE1032">
        <f t="shared" ref="CE1032" si="2415">+AV1032</f>
        <v>12258</v>
      </c>
      <c r="CF1032" s="167">
        <f t="shared" ref="CF1032" si="2416">+A1032</f>
        <v>44856</v>
      </c>
      <c r="CG1032">
        <f t="shared" ref="CG1032" si="2417">+AQ1032</f>
        <v>35624</v>
      </c>
      <c r="CH1032">
        <f t="shared" ref="CH1032" si="2418">+AU1032</f>
        <v>52</v>
      </c>
      <c r="CI1032" s="167">
        <f t="shared" ref="CI1032" si="2419">+A1032</f>
        <v>44856</v>
      </c>
      <c r="CJ1032">
        <f t="shared" ref="CJ1032" si="2420">+AD1032</f>
        <v>926</v>
      </c>
      <c r="CK1032">
        <f t="shared" ref="CK1032" si="2421">+AG1032</f>
        <v>226</v>
      </c>
      <c r="CL1032" s="167">
        <f t="shared" ref="CL1032" si="2422">+A1032</f>
        <v>44856</v>
      </c>
      <c r="CM1032">
        <f t="shared" ref="CM1032" si="2423">+AI1032</f>
        <v>7</v>
      </c>
      <c r="CN1032" s="1">
        <f t="shared" ref="CN1032" si="2424">+Z1032</f>
        <v>44856</v>
      </c>
      <c r="CO1032" s="253">
        <f t="shared" ref="CO1032" si="2425">+AD1032</f>
        <v>926</v>
      </c>
      <c r="CP1032" s="1">
        <f t="shared" ref="CP1032" si="2426">+Z1032</f>
        <v>44856</v>
      </c>
      <c r="CQ1032" s="254">
        <f t="shared" ref="CQ1032" si="2427">+AI1032</f>
        <v>7</v>
      </c>
      <c r="CR1032" s="167">
        <f t="shared" ref="CR1032" si="2428">+A1032</f>
        <v>44856</v>
      </c>
      <c r="CS1032">
        <f t="shared" ref="CS1032" si="2429">+AQ1032</f>
        <v>35624</v>
      </c>
      <c r="CT1032">
        <f t="shared" ref="CT1032" si="2430">+AU1032</f>
        <v>52</v>
      </c>
      <c r="CU1032">
        <f t="shared" ref="CU1032" si="2431">+AS1032</f>
        <v>0</v>
      </c>
    </row>
    <row r="1033" spans="1:99" ht="18" customHeight="1" x14ac:dyDescent="0.55000000000000004">
      <c r="A1033" s="167">
        <v>44857</v>
      </c>
      <c r="B1033" s="219">
        <v>48</v>
      </c>
      <c r="C1033" s="142">
        <f t="shared" ref="C1033" si="2432">+B1033+C1032</f>
        <v>25429</v>
      </c>
      <c r="D1033" s="261">
        <f t="shared" ref="D1033" si="2433">+C1033-F1033</f>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2064"/>
        <v>845</v>
      </c>
      <c r="Z1033" s="74">
        <f t="shared" ref="Z1033" si="2434">+A1033</f>
        <v>44857</v>
      </c>
      <c r="AA1033" s="210">
        <f t="shared" ref="AA1033" si="2435">+AF1033+AL1033+AR1033</f>
        <v>7880203</v>
      </c>
      <c r="AB1033" s="210">
        <f t="shared" ref="AB1033" si="2436">+AH1033+AN1033+AT1033</f>
        <v>104295</v>
      </c>
      <c r="AC1033" s="211">
        <f t="shared" ref="AC1033" si="2437">+AJ1033+AP1033+AV1033</f>
        <v>22655</v>
      </c>
      <c r="AD1033" s="170">
        <f t="shared" ref="AD1033" si="2438">+AF1033-AF1032</f>
        <v>714</v>
      </c>
      <c r="AE1033" s="222">
        <f t="shared" ref="AE1033" si="2439">+AE1032+AD1033</f>
        <v>428047</v>
      </c>
      <c r="AF1033" s="143">
        <v>429252</v>
      </c>
      <c r="AG1033" s="171">
        <f t="shared" ref="AG1033" si="2440">+AH1033-AH1032</f>
        <v>217</v>
      </c>
      <c r="AH1033" s="143">
        <v>89766</v>
      </c>
      <c r="AI1033" s="171">
        <f t="shared" ref="AI1033" si="2441">+AJ1033-AJ1032</f>
        <v>4</v>
      </c>
      <c r="AJ1033" s="172">
        <v>10326</v>
      </c>
      <c r="AK1033" s="173">
        <f t="shared" ref="AK1033" si="2442">+AL1033-AL1032</f>
        <v>0</v>
      </c>
      <c r="AL1033" s="143">
        <v>793</v>
      </c>
      <c r="AM1033" s="173">
        <f t="shared" ref="AM1033" si="2443">+AN1033-AN1032</f>
        <v>0</v>
      </c>
      <c r="AN1033" s="143">
        <v>787</v>
      </c>
      <c r="AO1033" s="171">
        <f t="shared" ref="AO1033" si="2444">+AP1033-AP1032</f>
        <v>0</v>
      </c>
      <c r="AP1033" s="174">
        <v>6</v>
      </c>
      <c r="AQ1033" s="173">
        <f t="shared" ref="AQ1033" si="2445">+AR1033-AR1032</f>
        <v>35329</v>
      </c>
      <c r="AR1033" s="143">
        <v>7450158</v>
      </c>
      <c r="AS1033" s="171">
        <f t="shared" ref="AS1033" si="2446">+AT1033-AT1032</f>
        <v>0</v>
      </c>
      <c r="AT1033" s="143">
        <v>13742</v>
      </c>
      <c r="AU1033" s="171">
        <f t="shared" ref="AU1033" si="2447">+AV1033-AV1032</f>
        <v>65</v>
      </c>
      <c r="AV1033" s="175">
        <v>12323</v>
      </c>
      <c r="AW1033" s="217">
        <f t="shared" si="2307"/>
        <v>872</v>
      </c>
      <c r="AX1033" s="216">
        <f t="shared" ref="AX1033" si="2448">+A1033</f>
        <v>44857</v>
      </c>
      <c r="AY1033" s="5">
        <v>8</v>
      </c>
      <c r="AZ1033" s="217">
        <f t="shared" ref="AZ1033" si="2449">+AZ1032+AY1033</f>
        <v>2921</v>
      </c>
      <c r="BA1033" s="217">
        <f t="shared" si="2308"/>
        <v>465</v>
      </c>
      <c r="BB1033" s="119">
        <v>0</v>
      </c>
      <c r="BC1033" s="26">
        <f t="shared" ref="BC1033" si="2450">+BC1032+BB1033</f>
        <v>1672</v>
      </c>
      <c r="BD1033" s="217">
        <f t="shared" si="2309"/>
        <v>500</v>
      </c>
      <c r="BE1033" s="209">
        <f t="shared" ref="BE1033" si="2451">+Z1033</f>
        <v>44857</v>
      </c>
      <c r="BF1033" s="120">
        <f t="shared" ref="BF1033" si="2452">+B1033</f>
        <v>48</v>
      </c>
      <c r="BG1033" s="120">
        <f t="shared" ref="BG1033" si="2453">+BI1033</f>
        <v>25429</v>
      </c>
      <c r="BH1033" s="209">
        <f t="shared" ref="BH1033" si="2454">+A1033</f>
        <v>44857</v>
      </c>
      <c r="BI1033" s="120">
        <f t="shared" ref="BI1033" si="2455">+C1033</f>
        <v>25429</v>
      </c>
      <c r="BJ1033" s="1">
        <f t="shared" ref="BJ1033" si="2456">+BE1033</f>
        <v>44857</v>
      </c>
      <c r="BK1033">
        <f t="shared" ref="BK1033" si="2457">+BM1033-BL1033</f>
        <v>751</v>
      </c>
      <c r="BL1033">
        <f t="shared" ref="BL1033" si="2458">+M1033</f>
        <v>104</v>
      </c>
      <c r="BM1033">
        <f t="shared" ref="BM1033" si="2459">+L1033</f>
        <v>855</v>
      </c>
      <c r="BN1033" s="1">
        <f t="shared" ref="BN1033" si="2460">+BJ1033</f>
        <v>44857</v>
      </c>
      <c r="BO1033">
        <f t="shared" ref="BO1033" si="2461">+BO1029+BM1033</f>
        <v>211845</v>
      </c>
      <c r="BP1033">
        <f t="shared" ref="BP1033" si="2462">+BP1029+BL1033</f>
        <v>12182</v>
      </c>
      <c r="BQ1033" s="167">
        <f t="shared" ref="BQ1033" si="2463">+A1033</f>
        <v>44857</v>
      </c>
      <c r="BR1033">
        <f t="shared" ref="BR1033" si="2464">+AF1033</f>
        <v>429252</v>
      </c>
      <c r="BS1033">
        <f t="shared" ref="BS1033" si="2465">+AH1033</f>
        <v>89766</v>
      </c>
      <c r="BT1033">
        <f t="shared" ref="BT1033" si="2466">+AJ1033</f>
        <v>10326</v>
      </c>
      <c r="BU1033">
        <v>15</v>
      </c>
      <c r="BV1033">
        <f t="shared" ref="BV1033" si="2467">+AD1033</f>
        <v>714</v>
      </c>
      <c r="BW1033">
        <f t="shared" ref="BW1033" si="2468">+BW1029+BV1033</f>
        <v>99736</v>
      </c>
      <c r="BX1033" s="167">
        <f t="shared" ref="BX1033" si="2469">+A1033</f>
        <v>44857</v>
      </c>
      <c r="BY1033">
        <f t="shared" ref="BY1033" si="2470">+AL1033</f>
        <v>793</v>
      </c>
      <c r="BZ1033">
        <f t="shared" ref="BZ1033" si="2471">+AN1033</f>
        <v>787</v>
      </c>
      <c r="CA1033">
        <f t="shared" ref="CA1033" si="2472">+AP1033</f>
        <v>6</v>
      </c>
      <c r="CB1033" s="167">
        <f t="shared" ref="CB1033" si="2473">+A1033</f>
        <v>44857</v>
      </c>
      <c r="CC1033">
        <f t="shared" ref="CC1033" si="2474">+AR1033</f>
        <v>7450158</v>
      </c>
      <c r="CD1033">
        <f t="shared" ref="CD1033" si="2475">+AT1033</f>
        <v>13742</v>
      </c>
      <c r="CE1033">
        <f t="shared" ref="CE1033" si="2476">+AV1033</f>
        <v>12323</v>
      </c>
      <c r="CF1033" s="167">
        <f t="shared" ref="CF1033" si="2477">+A1033</f>
        <v>44857</v>
      </c>
      <c r="CG1033">
        <f t="shared" ref="CG1033" si="2478">+AQ1033</f>
        <v>35329</v>
      </c>
      <c r="CH1033">
        <f t="shared" ref="CH1033" si="2479">+AU1033</f>
        <v>65</v>
      </c>
      <c r="CI1033" s="167">
        <f t="shared" ref="CI1033" si="2480">+A1033</f>
        <v>44857</v>
      </c>
      <c r="CJ1033">
        <f t="shared" ref="CJ1033" si="2481">+AD1033</f>
        <v>714</v>
      </c>
      <c r="CK1033">
        <f t="shared" ref="CK1033" si="2482">+AG1033</f>
        <v>217</v>
      </c>
      <c r="CL1033" s="167">
        <f t="shared" ref="CL1033" si="2483">+A1033</f>
        <v>44857</v>
      </c>
      <c r="CM1033">
        <f t="shared" ref="CM1033" si="2484">+AI1033</f>
        <v>4</v>
      </c>
      <c r="CN1033" s="1">
        <f t="shared" ref="CN1033" si="2485">+Z1033</f>
        <v>44857</v>
      </c>
      <c r="CO1033" s="253">
        <f t="shared" ref="CO1033" si="2486">+AD1033</f>
        <v>714</v>
      </c>
      <c r="CP1033" s="1">
        <f t="shared" ref="CP1033" si="2487">+Z1033</f>
        <v>44857</v>
      </c>
      <c r="CQ1033" s="254">
        <f t="shared" ref="CQ1033" si="2488">+AI1033</f>
        <v>4</v>
      </c>
      <c r="CR1033" s="167">
        <f t="shared" ref="CR1033" si="2489">+A1033</f>
        <v>44857</v>
      </c>
      <c r="CS1033">
        <f t="shared" ref="CS1033" si="2490">+AQ1033</f>
        <v>35329</v>
      </c>
      <c r="CT1033">
        <f t="shared" ref="CT1033" si="2491">+AU1033</f>
        <v>65</v>
      </c>
      <c r="CU1033">
        <f t="shared" ref="CU1033" si="2492">+AS1033</f>
        <v>0</v>
      </c>
    </row>
    <row r="1034" spans="1:99" ht="18" customHeight="1" x14ac:dyDescent="0.55000000000000004">
      <c r="A1034" s="167">
        <v>44858</v>
      </c>
      <c r="B1034" s="219">
        <v>41</v>
      </c>
      <c r="C1034" s="142">
        <f t="shared" ref="C1034" si="2493">+B1034+C1033</f>
        <v>25470</v>
      </c>
      <c r="D1034" s="261">
        <f t="shared" ref="D1034" si="2494">+C1034-F1034</f>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2064"/>
        <v>846</v>
      </c>
      <c r="Z1034" s="74">
        <f t="shared" ref="Z1034:Z1036" si="2495">+A1034</f>
        <v>44858</v>
      </c>
      <c r="AA1034" s="210">
        <f t="shared" ref="AA1034" si="2496">+AF1034+AL1034+AR1034</f>
        <v>7907214</v>
      </c>
      <c r="AB1034" s="210">
        <f t="shared" ref="AB1034" si="2497">+AH1034+AN1034+AT1034</f>
        <v>104443</v>
      </c>
      <c r="AC1034" s="211">
        <f t="shared" ref="AC1034" si="2498">+AJ1034+AP1034+AV1034</f>
        <v>22724</v>
      </c>
      <c r="AD1034" s="170">
        <f t="shared" ref="AD1034" si="2499">+AF1034-AF1033</f>
        <v>691</v>
      </c>
      <c r="AE1034" s="222">
        <f t="shared" ref="AE1034" si="2500">+AE1033+AD1034</f>
        <v>428738</v>
      </c>
      <c r="AF1034" s="143">
        <v>429943</v>
      </c>
      <c r="AG1034" s="171">
        <f t="shared" ref="AG1034" si="2501">+AH1034-AH1033</f>
        <v>148</v>
      </c>
      <c r="AH1034" s="143">
        <v>89914</v>
      </c>
      <c r="AI1034" s="171">
        <f t="shared" ref="AI1034" si="2502">+AJ1034-AJ1033</f>
        <v>7</v>
      </c>
      <c r="AJ1034" s="172">
        <v>10333</v>
      </c>
      <c r="AK1034" s="173">
        <f t="shared" ref="AK1034" si="2503">+AL1034-AL1033</f>
        <v>0</v>
      </c>
      <c r="AL1034" s="143">
        <v>793</v>
      </c>
      <c r="AM1034" s="173">
        <f t="shared" ref="AM1034" si="2504">+AN1034-AN1033</f>
        <v>0</v>
      </c>
      <c r="AN1034" s="143">
        <v>787</v>
      </c>
      <c r="AO1034" s="171">
        <f t="shared" ref="AO1034" si="2505">+AP1034-AP1033</f>
        <v>0</v>
      </c>
      <c r="AP1034" s="174">
        <v>6</v>
      </c>
      <c r="AQ1034" s="173">
        <f t="shared" ref="AQ1034" si="2506">+AR1034-AR1033</f>
        <v>26320</v>
      </c>
      <c r="AR1034" s="143">
        <v>7476478</v>
      </c>
      <c r="AS1034" s="171">
        <f t="shared" ref="AS1034" si="2507">+AT1034-AT1033</f>
        <v>0</v>
      </c>
      <c r="AT1034" s="143">
        <v>13742</v>
      </c>
      <c r="AU1034" s="171">
        <f t="shared" ref="AU1034" si="2508">+AV1034-AV1033</f>
        <v>62</v>
      </c>
      <c r="AV1034" s="175">
        <v>12385</v>
      </c>
      <c r="AW1034" s="217">
        <f t="shared" si="2307"/>
        <v>873</v>
      </c>
      <c r="AX1034" s="216">
        <f t="shared" ref="AX1034" si="2509">+A1034</f>
        <v>44858</v>
      </c>
      <c r="AY1034" s="5">
        <v>18</v>
      </c>
      <c r="AZ1034" s="217">
        <f t="shared" ref="AZ1034" si="2510">+AZ1033+AY1034</f>
        <v>2939</v>
      </c>
      <c r="BA1034" s="217">
        <f t="shared" si="2308"/>
        <v>466</v>
      </c>
      <c r="BB1034" s="119">
        <v>0</v>
      </c>
      <c r="BC1034" s="26">
        <f t="shared" ref="BC1034" si="2511">+BC1033+BB1034</f>
        <v>1672</v>
      </c>
      <c r="BD1034" s="217">
        <f t="shared" si="2309"/>
        <v>501</v>
      </c>
      <c r="BE1034" s="209">
        <f t="shared" ref="BE1034" si="2512">+Z1034</f>
        <v>44858</v>
      </c>
      <c r="BF1034" s="120">
        <f t="shared" ref="BF1034" si="2513">+B1034</f>
        <v>41</v>
      </c>
      <c r="BG1034" s="120">
        <f t="shared" ref="BG1034" si="2514">+BI1034</f>
        <v>25470</v>
      </c>
      <c r="BH1034" s="209">
        <f t="shared" ref="BH1034" si="2515">+A1034</f>
        <v>44858</v>
      </c>
      <c r="BI1034" s="120">
        <f t="shared" ref="BI1034" si="2516">+C1034</f>
        <v>25470</v>
      </c>
      <c r="BJ1034" s="1">
        <f t="shared" ref="BJ1034" si="2517">+BE1034</f>
        <v>44858</v>
      </c>
      <c r="BK1034">
        <f t="shared" ref="BK1034" si="2518">+BM1034-BL1034</f>
        <v>875</v>
      </c>
      <c r="BL1034">
        <f t="shared" ref="BL1034" si="2519">+M1034</f>
        <v>146</v>
      </c>
      <c r="BM1034">
        <f t="shared" ref="BM1034" si="2520">+L1034</f>
        <v>1021</v>
      </c>
      <c r="BN1034" s="1">
        <f t="shared" ref="BN1034" si="2521">+BJ1034</f>
        <v>44858</v>
      </c>
      <c r="BO1034">
        <f t="shared" ref="BO1034" si="2522">+BO1030+BM1034</f>
        <v>204203</v>
      </c>
      <c r="BP1034">
        <f t="shared" ref="BP1034" si="2523">+BP1030+BL1034</f>
        <v>12457</v>
      </c>
      <c r="BQ1034" s="167">
        <f t="shared" ref="BQ1034" si="2524">+A1034</f>
        <v>44858</v>
      </c>
      <c r="BR1034">
        <f t="shared" ref="BR1034" si="2525">+AF1034</f>
        <v>429943</v>
      </c>
      <c r="BS1034">
        <f t="shared" ref="BS1034" si="2526">+AH1034</f>
        <v>89914</v>
      </c>
      <c r="BT1034">
        <f t="shared" ref="BT1034" si="2527">+AJ1034</f>
        <v>10333</v>
      </c>
      <c r="BU1034">
        <v>15</v>
      </c>
      <c r="BV1034">
        <f t="shared" ref="BV1034" si="2528">+AD1034</f>
        <v>691</v>
      </c>
      <c r="BW1034">
        <f t="shared" ref="BW1034" si="2529">+BW1030+BV1034</f>
        <v>112204</v>
      </c>
      <c r="BX1034" s="167">
        <f t="shared" ref="BX1034" si="2530">+A1034</f>
        <v>44858</v>
      </c>
      <c r="BY1034">
        <f t="shared" ref="BY1034" si="2531">+AL1034</f>
        <v>793</v>
      </c>
      <c r="BZ1034">
        <f t="shared" ref="BZ1034" si="2532">+AN1034</f>
        <v>787</v>
      </c>
      <c r="CA1034">
        <f t="shared" ref="CA1034" si="2533">+AP1034</f>
        <v>6</v>
      </c>
      <c r="CB1034" s="167">
        <f t="shared" ref="CB1034" si="2534">+A1034</f>
        <v>44858</v>
      </c>
      <c r="CC1034">
        <f t="shared" ref="CC1034" si="2535">+AR1034</f>
        <v>7476478</v>
      </c>
      <c r="CD1034">
        <f t="shared" ref="CD1034" si="2536">+AT1034</f>
        <v>13742</v>
      </c>
      <c r="CE1034">
        <f t="shared" ref="CE1034" si="2537">+AV1034</f>
        <v>12385</v>
      </c>
      <c r="CF1034" s="167">
        <f t="shared" ref="CF1034" si="2538">+A1034</f>
        <v>44858</v>
      </c>
      <c r="CG1034">
        <f t="shared" ref="CG1034" si="2539">+AQ1034</f>
        <v>26320</v>
      </c>
      <c r="CH1034">
        <f t="shared" ref="CH1034" si="2540">+AU1034</f>
        <v>62</v>
      </c>
      <c r="CI1034" s="167">
        <f t="shared" ref="CI1034" si="2541">+A1034</f>
        <v>44858</v>
      </c>
      <c r="CJ1034">
        <f t="shared" ref="CJ1034" si="2542">+AD1034</f>
        <v>691</v>
      </c>
      <c r="CK1034">
        <f t="shared" ref="CK1034" si="2543">+AG1034</f>
        <v>148</v>
      </c>
      <c r="CL1034" s="167">
        <f t="shared" ref="CL1034" si="2544">+A1034</f>
        <v>44858</v>
      </c>
      <c r="CM1034">
        <f t="shared" ref="CM1034" si="2545">+AI1034</f>
        <v>7</v>
      </c>
      <c r="CN1034" s="1">
        <f t="shared" ref="CN1034" si="2546">+Z1034</f>
        <v>44858</v>
      </c>
      <c r="CO1034" s="253">
        <f t="shared" ref="CO1034" si="2547">+AD1034</f>
        <v>691</v>
      </c>
      <c r="CP1034" s="1">
        <f t="shared" ref="CP1034" si="2548">+Z1034</f>
        <v>44858</v>
      </c>
      <c r="CQ1034" s="254">
        <f t="shared" ref="CQ1034" si="2549">+AI1034</f>
        <v>7</v>
      </c>
      <c r="CR1034" s="167">
        <f t="shared" ref="CR1034" si="2550">+A1034</f>
        <v>44858</v>
      </c>
      <c r="CS1034">
        <f t="shared" ref="CS1034" si="2551">+AQ1034</f>
        <v>26320</v>
      </c>
      <c r="CT1034">
        <f t="shared" ref="CT1034" si="2552">+AU1034</f>
        <v>62</v>
      </c>
      <c r="CU1034">
        <f t="shared" ref="CU1034" si="2553">+AS1034</f>
        <v>0</v>
      </c>
    </row>
    <row r="1035" spans="1:99" ht="18" customHeight="1" x14ac:dyDescent="0.55000000000000004">
      <c r="A1035" s="167">
        <v>44859</v>
      </c>
      <c r="B1035" s="219">
        <v>41</v>
      </c>
      <c r="C1035" s="142">
        <f t="shared" ref="C1035" si="2554">+B1035+C1034</f>
        <v>25511</v>
      </c>
      <c r="D1035" s="261">
        <f t="shared" ref="D1035" si="2555">+C1035-F1035</f>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2064"/>
        <v>847</v>
      </c>
      <c r="Z1035" s="74">
        <f t="shared" si="2495"/>
        <v>44859</v>
      </c>
      <c r="AA1035" s="210">
        <f t="shared" ref="AA1035" si="2556">+AF1035+AL1035+AR1035</f>
        <v>7947004</v>
      </c>
      <c r="AB1035" s="210">
        <f t="shared" ref="AB1035" si="2557">+AH1035+AN1035+AT1035</f>
        <v>104674</v>
      </c>
      <c r="AC1035" s="211">
        <f t="shared" ref="AC1035" si="2558">+AJ1035+AP1035+AV1035</f>
        <v>22776</v>
      </c>
      <c r="AD1035" s="170">
        <f t="shared" ref="AD1035" si="2559">+AF1035-AF1034</f>
        <v>638</v>
      </c>
      <c r="AE1035" s="222">
        <f t="shared" ref="AE1035" si="2560">+AE1034+AD1035</f>
        <v>429376</v>
      </c>
      <c r="AF1035" s="143">
        <v>430581</v>
      </c>
      <c r="AG1035" s="171">
        <f t="shared" ref="AG1035" si="2561">+AH1035-AH1034</f>
        <v>231</v>
      </c>
      <c r="AH1035" s="143">
        <v>90145</v>
      </c>
      <c r="AI1035" s="171">
        <f t="shared" ref="AI1035" si="2562">+AJ1035-AJ1034</f>
        <v>10</v>
      </c>
      <c r="AJ1035" s="172">
        <v>10343</v>
      </c>
      <c r="AK1035" s="173">
        <f t="shared" ref="AK1035" si="2563">+AL1035-AL1034</f>
        <v>0</v>
      </c>
      <c r="AL1035" s="143">
        <v>793</v>
      </c>
      <c r="AM1035" s="173">
        <f t="shared" ref="AM1035" si="2564">+AN1035-AN1034</f>
        <v>0</v>
      </c>
      <c r="AN1035" s="143">
        <v>787</v>
      </c>
      <c r="AO1035" s="171">
        <f t="shared" ref="AO1035" si="2565">+AP1035-AP1034</f>
        <v>0</v>
      </c>
      <c r="AP1035" s="174">
        <v>6</v>
      </c>
      <c r="AQ1035" s="173">
        <f t="shared" ref="AQ1035" si="2566">+AR1035-AR1034</f>
        <v>39152</v>
      </c>
      <c r="AR1035" s="143">
        <v>7515630</v>
      </c>
      <c r="AS1035" s="171">
        <f t="shared" ref="AS1035" si="2567">+AT1035-AT1034</f>
        <v>0</v>
      </c>
      <c r="AT1035" s="143">
        <v>13742</v>
      </c>
      <c r="AU1035" s="171">
        <f t="shared" ref="AU1035" si="2568">+AV1035-AV1034</f>
        <v>42</v>
      </c>
      <c r="AV1035" s="175">
        <v>12427</v>
      </c>
      <c r="AW1035" s="217">
        <f t="shared" si="2307"/>
        <v>874</v>
      </c>
      <c r="AX1035" s="216">
        <f t="shared" ref="AX1035" si="2569">+A1035</f>
        <v>44859</v>
      </c>
      <c r="AY1035" s="5">
        <v>19</v>
      </c>
      <c r="AZ1035" s="217">
        <f t="shared" ref="AZ1035" si="2570">+AZ1034+AY1035</f>
        <v>2958</v>
      </c>
      <c r="BA1035" s="217">
        <f t="shared" si="2308"/>
        <v>464</v>
      </c>
      <c r="BB1035" s="119">
        <v>0</v>
      </c>
      <c r="BC1035" s="26">
        <f t="shared" ref="BC1035" si="2571">+BC1034+BB1035</f>
        <v>1672</v>
      </c>
      <c r="BD1035" s="217">
        <f t="shared" si="2309"/>
        <v>499</v>
      </c>
      <c r="BE1035" s="209">
        <f t="shared" ref="BE1035" si="2572">+Z1035</f>
        <v>44859</v>
      </c>
      <c r="BF1035" s="120">
        <f t="shared" ref="BF1035" si="2573">+B1035</f>
        <v>41</v>
      </c>
      <c r="BG1035" s="120">
        <f t="shared" ref="BG1035" si="2574">+BI1035</f>
        <v>25511</v>
      </c>
      <c r="BH1035" s="209">
        <f t="shared" ref="BH1035" si="2575">+A1035</f>
        <v>44859</v>
      </c>
      <c r="BI1035" s="120">
        <f t="shared" ref="BI1035" si="2576">+C1035</f>
        <v>25511</v>
      </c>
      <c r="BJ1035" s="1">
        <f t="shared" ref="BJ1035" si="2577">+BE1035</f>
        <v>44859</v>
      </c>
      <c r="BK1035">
        <f t="shared" ref="BK1035" si="2578">+BM1035-BL1035</f>
        <v>944</v>
      </c>
      <c r="BL1035">
        <f t="shared" ref="BL1035" si="2579">+M1035</f>
        <v>125</v>
      </c>
      <c r="BM1035">
        <f t="shared" ref="BM1035" si="2580">+L1035</f>
        <v>1069</v>
      </c>
      <c r="BN1035" s="1">
        <f t="shared" ref="BN1035" si="2581">+BJ1035</f>
        <v>44859</v>
      </c>
      <c r="BO1035">
        <f t="shared" ref="BO1035" si="2582">+BO1031+BM1035</f>
        <v>206910</v>
      </c>
      <c r="BP1035">
        <f t="shared" ref="BP1035" si="2583">+BP1031+BL1035</f>
        <v>12369</v>
      </c>
      <c r="BQ1035" s="167">
        <f t="shared" ref="BQ1035" si="2584">+A1035</f>
        <v>44859</v>
      </c>
      <c r="BR1035">
        <f t="shared" ref="BR1035" si="2585">+AF1035</f>
        <v>430581</v>
      </c>
      <c r="BS1035">
        <f t="shared" ref="BS1035" si="2586">+AH1035</f>
        <v>90145</v>
      </c>
      <c r="BT1035">
        <f t="shared" ref="BT1035" si="2587">+AJ1035</f>
        <v>10343</v>
      </c>
      <c r="BU1035">
        <v>15</v>
      </c>
      <c r="BV1035">
        <f t="shared" ref="BV1035" si="2588">+AD1035</f>
        <v>638</v>
      </c>
      <c r="BW1035">
        <f t="shared" ref="BW1035" si="2589">+BW1031+BV1035</f>
        <v>98567</v>
      </c>
      <c r="BX1035" s="167">
        <f t="shared" ref="BX1035" si="2590">+A1035</f>
        <v>44859</v>
      </c>
      <c r="BY1035">
        <f t="shared" ref="BY1035" si="2591">+AL1035</f>
        <v>793</v>
      </c>
      <c r="BZ1035">
        <f t="shared" ref="BZ1035" si="2592">+AN1035</f>
        <v>787</v>
      </c>
      <c r="CA1035">
        <f t="shared" ref="CA1035" si="2593">+AP1035</f>
        <v>6</v>
      </c>
      <c r="CB1035" s="167">
        <f t="shared" ref="CB1035" si="2594">+A1035</f>
        <v>44859</v>
      </c>
      <c r="CC1035">
        <f t="shared" ref="CC1035" si="2595">+AR1035</f>
        <v>7515630</v>
      </c>
      <c r="CD1035">
        <f t="shared" ref="CD1035" si="2596">+AT1035</f>
        <v>13742</v>
      </c>
      <c r="CE1035">
        <f t="shared" ref="CE1035" si="2597">+AV1035</f>
        <v>12427</v>
      </c>
      <c r="CF1035" s="167">
        <f t="shared" ref="CF1035" si="2598">+A1035</f>
        <v>44859</v>
      </c>
      <c r="CG1035">
        <f t="shared" ref="CG1035" si="2599">+AQ1035</f>
        <v>39152</v>
      </c>
      <c r="CH1035">
        <f t="shared" ref="CH1035" si="2600">+AU1035</f>
        <v>42</v>
      </c>
      <c r="CI1035" s="167">
        <f t="shared" ref="CI1035" si="2601">+A1035</f>
        <v>44859</v>
      </c>
      <c r="CJ1035">
        <f t="shared" ref="CJ1035" si="2602">+AD1035</f>
        <v>638</v>
      </c>
      <c r="CK1035">
        <f t="shared" ref="CK1035" si="2603">+AG1035</f>
        <v>231</v>
      </c>
      <c r="CL1035" s="167">
        <f t="shared" ref="CL1035" si="2604">+A1035</f>
        <v>44859</v>
      </c>
      <c r="CM1035">
        <f t="shared" ref="CM1035" si="2605">+AI1035</f>
        <v>10</v>
      </c>
      <c r="CN1035" s="1">
        <f t="shared" ref="CN1035" si="2606">+Z1035</f>
        <v>44859</v>
      </c>
      <c r="CO1035" s="253">
        <f t="shared" ref="CO1035" si="2607">+AD1035</f>
        <v>638</v>
      </c>
      <c r="CP1035" s="1">
        <f t="shared" ref="CP1035" si="2608">+Z1035</f>
        <v>44859</v>
      </c>
      <c r="CQ1035" s="254">
        <f t="shared" ref="CQ1035" si="2609">+AI1035</f>
        <v>10</v>
      </c>
      <c r="CR1035" s="167">
        <f t="shared" ref="CR1035" si="2610">+A1035</f>
        <v>44859</v>
      </c>
      <c r="CS1035">
        <f t="shared" ref="CS1035" si="2611">+AQ1035</f>
        <v>39152</v>
      </c>
      <c r="CT1035">
        <f t="shared" ref="CT1035" si="2612">+AU1035</f>
        <v>42</v>
      </c>
      <c r="CU1035">
        <f t="shared" ref="CU1035" si="2613">+AS1035</f>
        <v>0</v>
      </c>
    </row>
    <row r="1036" spans="1:99" ht="18" customHeight="1" x14ac:dyDescent="0.55000000000000004">
      <c r="A1036" s="167">
        <v>44860</v>
      </c>
      <c r="B1036" s="219">
        <v>38</v>
      </c>
      <c r="C1036" s="142">
        <f t="shared" ref="C1036" si="2614">+B1036+C1035</f>
        <v>25549</v>
      </c>
      <c r="D1036" s="261">
        <f t="shared" ref="D1036" si="2615">+C1036-F1036</f>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2064"/>
        <v>848</v>
      </c>
      <c r="Z1036" s="74">
        <f t="shared" si="2495"/>
        <v>44860</v>
      </c>
      <c r="AA1036" s="210">
        <f t="shared" ref="AA1036" si="2616">+AF1036+AL1036+AR1036</f>
        <v>7988098</v>
      </c>
      <c r="AB1036" s="210">
        <f t="shared" ref="AB1036" si="2617">+AH1036+AN1036+AT1036</f>
        <v>104949</v>
      </c>
      <c r="AC1036" s="211">
        <f t="shared" ref="AC1036" si="2618">+AJ1036+AP1036+AV1036</f>
        <v>22835</v>
      </c>
      <c r="AD1036" s="170">
        <f t="shared" ref="AD1036" si="2619">+AF1036-AF1035</f>
        <v>840</v>
      </c>
      <c r="AE1036" s="222">
        <f t="shared" ref="AE1036" si="2620">+AE1035+AD1036</f>
        <v>430216</v>
      </c>
      <c r="AF1036" s="143">
        <v>431421</v>
      </c>
      <c r="AG1036" s="171">
        <f t="shared" ref="AG1036" si="2621">+AH1036-AH1035</f>
        <v>275</v>
      </c>
      <c r="AH1036" s="143">
        <v>90420</v>
      </c>
      <c r="AI1036" s="171">
        <f t="shared" ref="AI1036" si="2622">+AJ1036-AJ1035</f>
        <v>7</v>
      </c>
      <c r="AJ1036" s="172">
        <v>10350</v>
      </c>
      <c r="AK1036" s="173">
        <f t="shared" ref="AK1036" si="2623">+AL1036-AL1035</f>
        <v>0</v>
      </c>
      <c r="AL1036" s="143">
        <v>793</v>
      </c>
      <c r="AM1036" s="173">
        <f t="shared" ref="AM1036" si="2624">+AN1036-AN1035</f>
        <v>0</v>
      </c>
      <c r="AN1036" s="143">
        <v>787</v>
      </c>
      <c r="AO1036" s="171">
        <f t="shared" ref="AO1036" si="2625">+AP1036-AP1035</f>
        <v>0</v>
      </c>
      <c r="AP1036" s="174">
        <v>6</v>
      </c>
      <c r="AQ1036" s="173">
        <f t="shared" ref="AQ1036" si="2626">+AR1036-AR1035</f>
        <v>40254</v>
      </c>
      <c r="AR1036" s="143">
        <v>7555884</v>
      </c>
      <c r="AS1036" s="171">
        <f t="shared" ref="AS1036" si="2627">+AT1036-AT1035</f>
        <v>0</v>
      </c>
      <c r="AT1036" s="143">
        <v>13742</v>
      </c>
      <c r="AU1036" s="171">
        <f t="shared" ref="AU1036" si="2628">+AV1036-AV1035</f>
        <v>52</v>
      </c>
      <c r="AV1036" s="175">
        <v>12479</v>
      </c>
      <c r="AW1036" s="217">
        <f t="shared" si="2307"/>
        <v>875</v>
      </c>
      <c r="AX1036" s="216">
        <f t="shared" ref="AX1036" si="2629">+A1036</f>
        <v>44860</v>
      </c>
      <c r="AY1036" s="5">
        <v>12</v>
      </c>
      <c r="AZ1036" s="217">
        <f t="shared" ref="AZ1036" si="2630">+AZ1035+AY1036</f>
        <v>2970</v>
      </c>
      <c r="BA1036" s="217">
        <f t="shared" si="2308"/>
        <v>465</v>
      </c>
      <c r="BB1036" s="119">
        <v>0</v>
      </c>
      <c r="BC1036" s="26">
        <f t="shared" ref="BC1036" si="2631">+BC1035+BB1036</f>
        <v>1672</v>
      </c>
      <c r="BD1036" s="217">
        <f t="shared" si="2309"/>
        <v>500</v>
      </c>
      <c r="BE1036" s="209">
        <f t="shared" ref="BE1036:BE1037" si="2632">+Z1036</f>
        <v>44860</v>
      </c>
      <c r="BF1036" s="120">
        <f t="shared" ref="BF1036" si="2633">+B1036</f>
        <v>38</v>
      </c>
      <c r="BG1036" s="120">
        <f t="shared" ref="BG1036" si="2634">+BI1036</f>
        <v>25549</v>
      </c>
      <c r="BH1036" s="209">
        <f t="shared" ref="BH1036" si="2635">+A1036</f>
        <v>44860</v>
      </c>
      <c r="BI1036" s="120">
        <f t="shared" ref="BI1036" si="2636">+C1036</f>
        <v>25549</v>
      </c>
      <c r="BJ1036" s="1">
        <f t="shared" ref="BJ1036" si="2637">+BE1036</f>
        <v>44860</v>
      </c>
      <c r="BK1036">
        <f t="shared" ref="BK1036" si="2638">+BM1036-BL1036</f>
        <v>924</v>
      </c>
      <c r="BL1036">
        <f t="shared" ref="BL1036" si="2639">+M1036</f>
        <v>109</v>
      </c>
      <c r="BM1036">
        <f t="shared" ref="BM1036" si="2640">+L1036</f>
        <v>1033</v>
      </c>
      <c r="BN1036" s="1">
        <f t="shared" ref="BN1036" si="2641">+BJ1036</f>
        <v>44860</v>
      </c>
      <c r="BO1036">
        <f t="shared" ref="BO1036" si="2642">+BO1032+BM1036</f>
        <v>209781</v>
      </c>
      <c r="BP1036">
        <f t="shared" ref="BP1036" si="2643">+BP1032+BL1036</f>
        <v>12209</v>
      </c>
      <c r="BQ1036" s="167">
        <f t="shared" ref="BQ1036" si="2644">+A1036</f>
        <v>44860</v>
      </c>
      <c r="BR1036">
        <f t="shared" ref="BR1036" si="2645">+AF1036</f>
        <v>431421</v>
      </c>
      <c r="BS1036">
        <f t="shared" ref="BS1036" si="2646">+AH1036</f>
        <v>90420</v>
      </c>
      <c r="BT1036">
        <f t="shared" ref="BT1036" si="2647">+AJ1036</f>
        <v>10350</v>
      </c>
      <c r="BU1036">
        <v>15</v>
      </c>
      <c r="BV1036">
        <f t="shared" ref="BV1036" si="2648">+AD1036</f>
        <v>840</v>
      </c>
      <c r="BW1036">
        <f t="shared" ref="BW1036" si="2649">+BW1032+BV1036</f>
        <v>112166</v>
      </c>
      <c r="BX1036" s="167">
        <f t="shared" ref="BX1036" si="2650">+A1036</f>
        <v>44860</v>
      </c>
      <c r="BY1036">
        <f t="shared" ref="BY1036" si="2651">+AL1036</f>
        <v>793</v>
      </c>
      <c r="BZ1036">
        <f t="shared" ref="BZ1036" si="2652">+AN1036</f>
        <v>787</v>
      </c>
      <c r="CA1036">
        <f t="shared" ref="CA1036" si="2653">+AP1036</f>
        <v>6</v>
      </c>
      <c r="CB1036" s="167">
        <f t="shared" ref="CB1036" si="2654">+A1036</f>
        <v>44860</v>
      </c>
      <c r="CC1036">
        <f t="shared" ref="CC1036" si="2655">+AR1036</f>
        <v>7555884</v>
      </c>
      <c r="CD1036">
        <f t="shared" ref="CD1036" si="2656">+AT1036</f>
        <v>13742</v>
      </c>
      <c r="CE1036">
        <f t="shared" ref="CE1036" si="2657">+AV1036</f>
        <v>12479</v>
      </c>
      <c r="CF1036" s="167">
        <f t="shared" ref="CF1036" si="2658">+A1036</f>
        <v>44860</v>
      </c>
      <c r="CG1036">
        <f t="shared" ref="CG1036" si="2659">+AQ1036</f>
        <v>40254</v>
      </c>
      <c r="CH1036">
        <f t="shared" ref="CH1036" si="2660">+AU1036</f>
        <v>52</v>
      </c>
      <c r="CI1036" s="167">
        <f t="shared" ref="CI1036" si="2661">+A1036</f>
        <v>44860</v>
      </c>
      <c r="CJ1036">
        <f t="shared" ref="CJ1036" si="2662">+AD1036</f>
        <v>840</v>
      </c>
      <c r="CK1036">
        <f t="shared" ref="CK1036" si="2663">+AG1036</f>
        <v>275</v>
      </c>
      <c r="CL1036" s="167">
        <f t="shared" ref="CL1036" si="2664">+A1036</f>
        <v>44860</v>
      </c>
      <c r="CM1036">
        <f t="shared" ref="CM1036" si="2665">+AI1036</f>
        <v>7</v>
      </c>
      <c r="CN1036" s="1">
        <f t="shared" ref="CN1036" si="2666">+Z1036</f>
        <v>44860</v>
      </c>
      <c r="CO1036" s="253">
        <f t="shared" ref="CO1036" si="2667">+AD1036</f>
        <v>840</v>
      </c>
      <c r="CP1036" s="1">
        <f t="shared" ref="CP1036" si="2668">+Z1036</f>
        <v>44860</v>
      </c>
      <c r="CQ1036" s="254">
        <f t="shared" ref="CQ1036" si="2669">+AI1036</f>
        <v>7</v>
      </c>
      <c r="CR1036" s="167">
        <f t="shared" ref="CR1036" si="2670">+A1036</f>
        <v>44860</v>
      </c>
      <c r="CS1036">
        <f t="shared" ref="CS1036" si="2671">+AQ1036</f>
        <v>40254</v>
      </c>
      <c r="CT1036">
        <f t="shared" ref="CT1036" si="2672">+AU1036</f>
        <v>52</v>
      </c>
      <c r="CU1036">
        <f t="shared" ref="CU1036" si="2673">+AS1036</f>
        <v>0</v>
      </c>
    </row>
    <row r="1037" spans="1:99" ht="18" customHeight="1" x14ac:dyDescent="0.55000000000000004">
      <c r="A1037" s="167">
        <v>44861</v>
      </c>
      <c r="B1037" s="219">
        <v>48</v>
      </c>
      <c r="C1037" s="142">
        <f t="shared" ref="C1037" si="2674">+B1037+C1036</f>
        <v>25597</v>
      </c>
      <c r="D1037" s="261">
        <f t="shared" ref="D1037" si="2675">+C1037-F1037</f>
        <v>551</v>
      </c>
      <c r="E1037" s="135">
        <v>0</v>
      </c>
      <c r="F1037" s="135">
        <v>25046</v>
      </c>
      <c r="G1037" s="135">
        <v>0</v>
      </c>
      <c r="H1037" s="123"/>
      <c r="I1037" s="135">
        <v>0</v>
      </c>
      <c r="J1037" s="123"/>
      <c r="K1037" s="41">
        <v>0</v>
      </c>
      <c r="L1037" s="134">
        <v>1244</v>
      </c>
      <c r="M1037" s="219">
        <v>121</v>
      </c>
      <c r="N1037" s="123"/>
      <c r="O1037" s="123"/>
      <c r="P1037" s="135">
        <v>17</v>
      </c>
      <c r="Q1037" s="135">
        <v>1</v>
      </c>
      <c r="R1037" s="123"/>
      <c r="S1037" s="123"/>
      <c r="T1037" s="135">
        <v>882</v>
      </c>
      <c r="U1037" s="135">
        <v>117</v>
      </c>
      <c r="V1037" s="123"/>
      <c r="W1037" s="41">
        <v>15902</v>
      </c>
      <c r="X1037" s="136">
        <v>1085</v>
      </c>
      <c r="Y1037" s="4">
        <f t="shared" si="2064"/>
        <v>849</v>
      </c>
      <c r="Z1037" s="74">
        <f t="shared" ref="Z1037" si="2676">+A1037</f>
        <v>44861</v>
      </c>
      <c r="AA1037" s="210">
        <f t="shared" ref="AA1037" si="2677">+AF1037+AL1037+AR1037</f>
        <v>8024521</v>
      </c>
      <c r="AB1037" s="210">
        <f t="shared" ref="AB1037" si="2678">+AH1037+AN1037+AT1037</f>
        <v>105171</v>
      </c>
      <c r="AC1037" s="211">
        <f t="shared" ref="AC1037" si="2679">+AJ1037+AP1037+AV1037</f>
        <v>22927</v>
      </c>
      <c r="AD1037" s="170">
        <f t="shared" ref="AD1037" si="2680">+AF1037-AF1036</f>
        <v>766</v>
      </c>
      <c r="AE1037" s="222">
        <f t="shared" ref="AE1037" si="2681">+AE1036+AD1037</f>
        <v>430982</v>
      </c>
      <c r="AF1037" s="143">
        <v>432187</v>
      </c>
      <c r="AG1037" s="171">
        <f t="shared" ref="AG1037" si="2682">+AH1037-AH1036</f>
        <v>222</v>
      </c>
      <c r="AH1037" s="143">
        <v>90642</v>
      </c>
      <c r="AI1037" s="171">
        <f t="shared" ref="AI1037" si="2683">+AJ1037-AJ1036</f>
        <v>8</v>
      </c>
      <c r="AJ1037" s="172">
        <v>10358</v>
      </c>
      <c r="AK1037" s="173">
        <f t="shared" ref="AK1037" si="2684">+AL1037-AL1036</f>
        <v>0</v>
      </c>
      <c r="AL1037" s="143">
        <v>793</v>
      </c>
      <c r="AM1037" s="173">
        <f t="shared" ref="AM1037" si="2685">+AN1037-AN1036</f>
        <v>0</v>
      </c>
      <c r="AN1037" s="143">
        <v>787</v>
      </c>
      <c r="AO1037" s="171">
        <f t="shared" ref="AO1037" si="2686">+AP1037-AP1036</f>
        <v>0</v>
      </c>
      <c r="AP1037" s="174">
        <v>6</v>
      </c>
      <c r="AQ1037" s="173">
        <f t="shared" ref="AQ1037" si="2687">+AR1037-AR1036</f>
        <v>35657</v>
      </c>
      <c r="AR1037" s="143">
        <v>7591541</v>
      </c>
      <c r="AS1037" s="171">
        <f t="shared" ref="AS1037" si="2688">+AT1037-AT1036</f>
        <v>0</v>
      </c>
      <c r="AT1037" s="143">
        <v>13742</v>
      </c>
      <c r="AU1037" s="171">
        <f t="shared" ref="AU1037" si="2689">+AV1037-AV1036</f>
        <v>84</v>
      </c>
      <c r="AV1037" s="175">
        <v>12563</v>
      </c>
      <c r="AW1037" s="217">
        <f t="shared" si="2307"/>
        <v>876</v>
      </c>
      <c r="AX1037" s="216">
        <f t="shared" ref="AX1037" si="2690">+A1037</f>
        <v>44861</v>
      </c>
      <c r="AY1037" s="5">
        <v>6</v>
      </c>
      <c r="AZ1037" s="217">
        <f t="shared" ref="AZ1037" si="2691">+AZ1036+AY1037</f>
        <v>2976</v>
      </c>
      <c r="BA1037" s="217">
        <f t="shared" si="2308"/>
        <v>466</v>
      </c>
      <c r="BB1037" s="119">
        <v>1</v>
      </c>
      <c r="BC1037" s="26">
        <f t="shared" ref="BC1037" si="2692">+BC1036+BB1037</f>
        <v>1673</v>
      </c>
      <c r="BD1037" s="217">
        <f t="shared" si="2309"/>
        <v>501</v>
      </c>
      <c r="BE1037" s="209">
        <f t="shared" si="2632"/>
        <v>44861</v>
      </c>
      <c r="BF1037" s="120">
        <f t="shared" ref="BF1037" si="2693">+B1037</f>
        <v>48</v>
      </c>
      <c r="BG1037" s="120">
        <f t="shared" ref="BG1037" si="2694">+BI1037</f>
        <v>25597</v>
      </c>
      <c r="BH1037" s="209">
        <f t="shared" ref="BH1037" si="2695">+A1037</f>
        <v>44861</v>
      </c>
      <c r="BI1037" s="120">
        <f t="shared" ref="BI1037" si="2696">+C1037</f>
        <v>25597</v>
      </c>
      <c r="BJ1037" s="1">
        <f t="shared" ref="BJ1037" si="2697">+BE1037</f>
        <v>44861</v>
      </c>
      <c r="BK1037">
        <f t="shared" ref="BK1037" si="2698">+BM1037-BL1037</f>
        <v>1123</v>
      </c>
      <c r="BL1037">
        <f t="shared" ref="BL1037" si="2699">+M1037</f>
        <v>121</v>
      </c>
      <c r="BM1037">
        <f t="shared" ref="BM1037" si="2700">+L1037</f>
        <v>1244</v>
      </c>
      <c r="BN1037" s="1">
        <f t="shared" ref="BN1037" si="2701">+BJ1037</f>
        <v>44861</v>
      </c>
      <c r="BO1037">
        <f t="shared" ref="BO1037" si="2702">+BO1033+BM1037</f>
        <v>213089</v>
      </c>
      <c r="BP1037">
        <f t="shared" ref="BP1037" si="2703">+BP1033+BL1037</f>
        <v>12303</v>
      </c>
      <c r="BQ1037" s="167">
        <f t="shared" ref="BQ1037" si="2704">+A1037</f>
        <v>44861</v>
      </c>
      <c r="BR1037">
        <f t="shared" ref="BR1037" si="2705">+AF1037</f>
        <v>432187</v>
      </c>
      <c r="BS1037">
        <f t="shared" ref="BS1037" si="2706">+AH1037</f>
        <v>90642</v>
      </c>
      <c r="BT1037">
        <f t="shared" ref="BT1037" si="2707">+AJ1037</f>
        <v>10358</v>
      </c>
      <c r="BU1037">
        <v>15</v>
      </c>
      <c r="BV1037">
        <f t="shared" ref="BV1037" si="2708">+AD1037</f>
        <v>766</v>
      </c>
      <c r="BW1037">
        <f t="shared" ref="BW1037" si="2709">+BW1033+BV1037</f>
        <v>100502</v>
      </c>
      <c r="BX1037" s="167">
        <f t="shared" ref="BX1037" si="2710">+A1037</f>
        <v>44861</v>
      </c>
      <c r="BY1037">
        <f t="shared" ref="BY1037" si="2711">+AL1037</f>
        <v>793</v>
      </c>
      <c r="BZ1037">
        <f t="shared" ref="BZ1037" si="2712">+AN1037</f>
        <v>787</v>
      </c>
      <c r="CA1037">
        <f t="shared" ref="CA1037" si="2713">+AP1037</f>
        <v>6</v>
      </c>
      <c r="CB1037" s="167">
        <f t="shared" ref="CB1037" si="2714">+A1037</f>
        <v>44861</v>
      </c>
      <c r="CC1037">
        <f t="shared" ref="CC1037" si="2715">+AR1037</f>
        <v>7591541</v>
      </c>
      <c r="CD1037">
        <f t="shared" ref="CD1037" si="2716">+AT1037</f>
        <v>13742</v>
      </c>
      <c r="CE1037">
        <f t="shared" ref="CE1037" si="2717">+AV1037</f>
        <v>12563</v>
      </c>
      <c r="CF1037" s="167">
        <f t="shared" ref="CF1037" si="2718">+A1037</f>
        <v>44861</v>
      </c>
      <c r="CG1037">
        <f t="shared" ref="CG1037" si="2719">+AQ1037</f>
        <v>35657</v>
      </c>
      <c r="CH1037">
        <f t="shared" ref="CH1037" si="2720">+AU1037</f>
        <v>84</v>
      </c>
      <c r="CI1037" s="167">
        <f t="shared" ref="CI1037" si="2721">+A1037</f>
        <v>44861</v>
      </c>
      <c r="CJ1037">
        <f t="shared" ref="CJ1037" si="2722">+AD1037</f>
        <v>766</v>
      </c>
      <c r="CK1037">
        <f t="shared" ref="CK1037" si="2723">+AG1037</f>
        <v>222</v>
      </c>
      <c r="CL1037" s="167">
        <f t="shared" ref="CL1037" si="2724">+A1037</f>
        <v>44861</v>
      </c>
      <c r="CM1037">
        <f t="shared" ref="CM1037" si="2725">+AI1037</f>
        <v>8</v>
      </c>
      <c r="CN1037" s="1">
        <f t="shared" ref="CN1037" si="2726">+Z1037</f>
        <v>44861</v>
      </c>
      <c r="CO1037" s="253">
        <f t="shared" ref="CO1037" si="2727">+AD1037</f>
        <v>766</v>
      </c>
      <c r="CP1037" s="1">
        <f t="shared" ref="CP1037" si="2728">+Z1037</f>
        <v>44861</v>
      </c>
      <c r="CQ1037" s="254">
        <f t="shared" ref="CQ1037" si="2729">+AI1037</f>
        <v>8</v>
      </c>
      <c r="CR1037" s="167">
        <f t="shared" ref="CR1037" si="2730">+A1037</f>
        <v>44861</v>
      </c>
      <c r="CS1037">
        <f t="shared" ref="CS1037" si="2731">+AQ1037</f>
        <v>35657</v>
      </c>
      <c r="CT1037">
        <f t="shared" ref="CT1037" si="2732">+AU1037</f>
        <v>84</v>
      </c>
      <c r="CU1037">
        <f t="shared" ref="CU1037" si="2733">+AS1037</f>
        <v>0</v>
      </c>
    </row>
    <row r="1038" spans="1:99" ht="18" customHeight="1" x14ac:dyDescent="0.55000000000000004">
      <c r="A1038" s="167">
        <v>44862</v>
      </c>
      <c r="B1038" s="219">
        <v>53</v>
      </c>
      <c r="C1038" s="142">
        <f t="shared" ref="C1038" si="2734">+B1038+C1037</f>
        <v>25650</v>
      </c>
      <c r="D1038" s="261">
        <f t="shared" ref="D1038" si="2735">+C1038-F1038</f>
        <v>549</v>
      </c>
      <c r="E1038" s="135">
        <v>1</v>
      </c>
      <c r="F1038" s="135">
        <v>25101</v>
      </c>
      <c r="G1038" s="135">
        <v>0</v>
      </c>
      <c r="H1038" s="123"/>
      <c r="I1038" s="135">
        <v>0</v>
      </c>
      <c r="J1038" s="123"/>
      <c r="K1038" s="41">
        <v>0</v>
      </c>
      <c r="L1038" s="134">
        <v>1281</v>
      </c>
      <c r="M1038" s="219">
        <v>128</v>
      </c>
      <c r="N1038" s="123"/>
      <c r="O1038" s="123"/>
      <c r="P1038" s="135">
        <v>33</v>
      </c>
      <c r="Q1038" s="135">
        <v>6</v>
      </c>
      <c r="R1038" s="123"/>
      <c r="S1038" s="123"/>
      <c r="T1038" s="135">
        <v>915</v>
      </c>
      <c r="U1038" s="135">
        <v>112</v>
      </c>
      <c r="V1038" s="123"/>
      <c r="W1038" s="41">
        <v>16235</v>
      </c>
      <c r="X1038" s="136">
        <v>1095</v>
      </c>
      <c r="Y1038" s="4">
        <f t="shared" si="2064"/>
        <v>850</v>
      </c>
      <c r="Z1038" s="74">
        <f t="shared" ref="Z1038" si="2736">+A1038</f>
        <v>44862</v>
      </c>
      <c r="AA1038" s="210">
        <f t="shared" ref="AA1038" si="2737">+AF1038+AL1038+AR1038</f>
        <v>8059884</v>
      </c>
      <c r="AB1038" s="210">
        <f t="shared" ref="AB1038" si="2738">+AH1038+AN1038+AT1038</f>
        <v>105407</v>
      </c>
      <c r="AC1038" s="211">
        <f t="shared" ref="AC1038" si="2739">+AJ1038+AP1038+AV1038</f>
        <v>22991</v>
      </c>
      <c r="AD1038" s="170">
        <f t="shared" ref="AD1038" si="2740">+AF1038-AF1037</f>
        <v>801</v>
      </c>
      <c r="AE1038" s="222">
        <f t="shared" ref="AE1038" si="2741">+AE1037+AD1038</f>
        <v>431783</v>
      </c>
      <c r="AF1038" s="143">
        <v>432988</v>
      </c>
      <c r="AG1038" s="171">
        <f t="shared" ref="AG1038" si="2742">+AH1038-AH1037</f>
        <v>236</v>
      </c>
      <c r="AH1038" s="143">
        <v>90878</v>
      </c>
      <c r="AI1038" s="171">
        <f t="shared" ref="AI1038" si="2743">+AJ1038-AJ1037</f>
        <v>7</v>
      </c>
      <c r="AJ1038" s="172">
        <v>10365</v>
      </c>
      <c r="AK1038" s="173">
        <f t="shared" ref="AK1038" si="2744">+AL1038-AL1037</f>
        <v>0</v>
      </c>
      <c r="AL1038" s="143">
        <v>793</v>
      </c>
      <c r="AM1038" s="173">
        <f t="shared" ref="AM1038" si="2745">+AN1038-AN1037</f>
        <v>0</v>
      </c>
      <c r="AN1038" s="143">
        <v>787</v>
      </c>
      <c r="AO1038" s="171">
        <f t="shared" ref="AO1038" si="2746">+AP1038-AP1037</f>
        <v>0</v>
      </c>
      <c r="AP1038" s="174">
        <v>6</v>
      </c>
      <c r="AQ1038" s="173">
        <f t="shared" ref="AQ1038" si="2747">+AR1038-AR1037</f>
        <v>34562</v>
      </c>
      <c r="AR1038" s="143">
        <v>7626103</v>
      </c>
      <c r="AS1038" s="171">
        <f t="shared" ref="AS1038" si="2748">+AT1038-AT1037</f>
        <v>0</v>
      </c>
      <c r="AT1038" s="143">
        <v>13742</v>
      </c>
      <c r="AU1038" s="171">
        <f t="shared" ref="AU1038" si="2749">+AV1038-AV1037</f>
        <v>57</v>
      </c>
      <c r="AV1038" s="175">
        <v>12620</v>
      </c>
      <c r="AW1038" s="217">
        <f t="shared" si="2307"/>
        <v>877</v>
      </c>
      <c r="AX1038" s="216">
        <f t="shared" ref="AX1038" si="2750">+A1038</f>
        <v>44862</v>
      </c>
      <c r="AY1038" s="5">
        <v>20</v>
      </c>
      <c r="AZ1038" s="217">
        <f t="shared" ref="AZ1038" si="2751">+AZ1037+AY1038</f>
        <v>2996</v>
      </c>
      <c r="BA1038" s="217">
        <f t="shared" si="2308"/>
        <v>467</v>
      </c>
      <c r="BB1038" s="119">
        <v>0</v>
      </c>
      <c r="BC1038" s="26">
        <f t="shared" ref="BC1038" si="2752">+BC1037+BB1038</f>
        <v>1673</v>
      </c>
      <c r="BD1038" s="217">
        <f t="shared" si="2309"/>
        <v>502</v>
      </c>
      <c r="BE1038" s="209">
        <f t="shared" ref="BE1038" si="2753">+Z1038</f>
        <v>44862</v>
      </c>
      <c r="BF1038" s="120">
        <f t="shared" ref="BF1038" si="2754">+B1038</f>
        <v>53</v>
      </c>
      <c r="BG1038" s="120">
        <f t="shared" ref="BG1038" si="2755">+BI1038</f>
        <v>25650</v>
      </c>
      <c r="BH1038" s="209">
        <f t="shared" ref="BH1038" si="2756">+A1038</f>
        <v>44862</v>
      </c>
      <c r="BI1038" s="120">
        <f t="shared" ref="BI1038" si="2757">+C1038</f>
        <v>25650</v>
      </c>
      <c r="BJ1038" s="1">
        <f t="shared" ref="BJ1038" si="2758">+BE1038</f>
        <v>44862</v>
      </c>
      <c r="BK1038">
        <f t="shared" ref="BK1038" si="2759">+BM1038-BL1038</f>
        <v>1153</v>
      </c>
      <c r="BL1038">
        <f t="shared" ref="BL1038" si="2760">+M1038</f>
        <v>128</v>
      </c>
      <c r="BM1038">
        <f t="shared" ref="BM1038" si="2761">+L1038</f>
        <v>1281</v>
      </c>
      <c r="BN1038" s="1">
        <f t="shared" ref="BN1038" si="2762">+BJ1038</f>
        <v>44862</v>
      </c>
      <c r="BO1038">
        <f t="shared" ref="BO1038" si="2763">+BO1034+BM1038</f>
        <v>205484</v>
      </c>
      <c r="BP1038">
        <f t="shared" ref="BP1038" si="2764">+BP1034+BL1038</f>
        <v>12585</v>
      </c>
      <c r="BQ1038" s="167">
        <f t="shared" ref="BQ1038" si="2765">+A1038</f>
        <v>44862</v>
      </c>
      <c r="BR1038">
        <f t="shared" ref="BR1038" si="2766">+AF1038</f>
        <v>432988</v>
      </c>
      <c r="BS1038">
        <f t="shared" ref="BS1038" si="2767">+AH1038</f>
        <v>90878</v>
      </c>
      <c r="BT1038">
        <f t="shared" ref="BT1038" si="2768">+AJ1038</f>
        <v>10365</v>
      </c>
      <c r="BU1038">
        <v>15</v>
      </c>
      <c r="BV1038">
        <f t="shared" ref="BV1038" si="2769">+AD1038</f>
        <v>801</v>
      </c>
      <c r="BW1038">
        <f t="shared" ref="BW1038" si="2770">+BW1034+BV1038</f>
        <v>113005</v>
      </c>
      <c r="BX1038" s="167">
        <f t="shared" ref="BX1038" si="2771">+A1038</f>
        <v>44862</v>
      </c>
      <c r="BY1038">
        <f t="shared" ref="BY1038" si="2772">+AL1038</f>
        <v>793</v>
      </c>
      <c r="BZ1038">
        <f t="shared" ref="BZ1038" si="2773">+AN1038</f>
        <v>787</v>
      </c>
      <c r="CA1038">
        <f t="shared" ref="CA1038" si="2774">+AP1038</f>
        <v>6</v>
      </c>
      <c r="CB1038" s="167">
        <f t="shared" ref="CB1038" si="2775">+A1038</f>
        <v>44862</v>
      </c>
      <c r="CC1038">
        <f t="shared" ref="CC1038" si="2776">+AR1038</f>
        <v>7626103</v>
      </c>
      <c r="CD1038">
        <f t="shared" ref="CD1038" si="2777">+AT1038</f>
        <v>13742</v>
      </c>
      <c r="CE1038">
        <f t="shared" ref="CE1038" si="2778">+AV1038</f>
        <v>12620</v>
      </c>
      <c r="CF1038" s="167">
        <f t="shared" ref="CF1038" si="2779">+A1038</f>
        <v>44862</v>
      </c>
      <c r="CG1038">
        <f t="shared" ref="CG1038" si="2780">+AQ1038</f>
        <v>34562</v>
      </c>
      <c r="CH1038">
        <f t="shared" ref="CH1038" si="2781">+AU1038</f>
        <v>57</v>
      </c>
      <c r="CI1038" s="167">
        <f t="shared" ref="CI1038" si="2782">+A1038</f>
        <v>44862</v>
      </c>
      <c r="CJ1038">
        <f t="shared" ref="CJ1038" si="2783">+AD1038</f>
        <v>801</v>
      </c>
      <c r="CK1038">
        <f t="shared" ref="CK1038" si="2784">+AG1038</f>
        <v>236</v>
      </c>
      <c r="CL1038" s="167">
        <f t="shared" ref="CL1038" si="2785">+A1038</f>
        <v>44862</v>
      </c>
      <c r="CM1038">
        <f t="shared" ref="CM1038" si="2786">+AI1038</f>
        <v>7</v>
      </c>
      <c r="CN1038" s="1">
        <f t="shared" ref="CN1038" si="2787">+Z1038</f>
        <v>44862</v>
      </c>
      <c r="CO1038" s="253">
        <f t="shared" ref="CO1038" si="2788">+AD1038</f>
        <v>801</v>
      </c>
      <c r="CP1038" s="1">
        <f t="shared" ref="CP1038" si="2789">+Z1038</f>
        <v>44862</v>
      </c>
      <c r="CQ1038" s="254">
        <f t="shared" ref="CQ1038" si="2790">+AI1038</f>
        <v>7</v>
      </c>
      <c r="CR1038" s="167">
        <f t="shared" ref="CR1038" si="2791">+A1038</f>
        <v>44862</v>
      </c>
      <c r="CS1038">
        <f t="shared" ref="CS1038" si="2792">+AQ1038</f>
        <v>34562</v>
      </c>
      <c r="CT1038">
        <f t="shared" ref="CT1038" si="2793">+AU1038</f>
        <v>57</v>
      </c>
      <c r="CU1038">
        <f t="shared" ref="CU1038" si="2794">+AS1038</f>
        <v>0</v>
      </c>
    </row>
    <row r="1039" spans="1:99" ht="18" customHeight="1" x14ac:dyDescent="0.55000000000000004">
      <c r="A1039" s="167">
        <v>44863</v>
      </c>
      <c r="B1039" s="219">
        <v>48</v>
      </c>
      <c r="C1039" s="142">
        <f t="shared" ref="C1039" si="2795">+B1039+C1038</f>
        <v>25698</v>
      </c>
      <c r="D1039" s="261">
        <f t="shared" ref="D1039" si="2796">+C1039-F1039</f>
        <v>547</v>
      </c>
      <c r="E1039" s="135">
        <v>1</v>
      </c>
      <c r="F1039" s="135">
        <v>25151</v>
      </c>
      <c r="G1039" s="135">
        <v>0</v>
      </c>
      <c r="H1039" s="123"/>
      <c r="I1039" s="135">
        <v>0</v>
      </c>
      <c r="J1039" s="123"/>
      <c r="K1039" s="41">
        <v>0</v>
      </c>
      <c r="L1039" s="134">
        <v>1704</v>
      </c>
      <c r="M1039" s="219">
        <v>138</v>
      </c>
      <c r="N1039" s="123"/>
      <c r="O1039" s="123"/>
      <c r="P1039" s="135">
        <v>51</v>
      </c>
      <c r="Q1039" s="135">
        <v>5</v>
      </c>
      <c r="R1039" s="123"/>
      <c r="S1039" s="123"/>
      <c r="T1039" s="135">
        <v>858</v>
      </c>
      <c r="U1039" s="135">
        <v>129</v>
      </c>
      <c r="V1039" s="123"/>
      <c r="W1039" s="41">
        <v>17030</v>
      </c>
      <c r="X1039" s="136">
        <v>1099</v>
      </c>
      <c r="Y1039" s="4">
        <f t="shared" si="2064"/>
        <v>851</v>
      </c>
      <c r="Z1039" s="74">
        <f t="shared" ref="Z1039" si="2797">+A1039</f>
        <v>44863</v>
      </c>
      <c r="AA1039" s="210">
        <f t="shared" ref="AA1039" si="2798">+AF1039+AL1039+AR1039</f>
        <v>8093046</v>
      </c>
      <c r="AB1039" s="210">
        <f t="shared" ref="AB1039" si="2799">+AH1039+AN1039+AT1039</f>
        <v>105639</v>
      </c>
      <c r="AC1039" s="211">
        <f t="shared" ref="AC1039" si="2800">+AJ1039+AP1039+AV1039</f>
        <v>23075</v>
      </c>
      <c r="AD1039" s="170">
        <f t="shared" ref="AD1039" si="2801">+AF1039-AF1038</f>
        <v>685</v>
      </c>
      <c r="AE1039" s="222">
        <f t="shared" ref="AE1039" si="2802">+AE1038+AD1039</f>
        <v>432468</v>
      </c>
      <c r="AF1039" s="143">
        <v>433673</v>
      </c>
      <c r="AG1039" s="171">
        <f t="shared" ref="AG1039" si="2803">+AH1039-AH1038</f>
        <v>232</v>
      </c>
      <c r="AH1039" s="143">
        <v>91110</v>
      </c>
      <c r="AI1039" s="171">
        <f t="shared" ref="AI1039" si="2804">+AJ1039-AJ1038</f>
        <v>8</v>
      </c>
      <c r="AJ1039" s="172">
        <v>10373</v>
      </c>
      <c r="AK1039" s="173">
        <f t="shared" ref="AK1039" si="2805">+AL1039-AL1038</f>
        <v>0</v>
      </c>
      <c r="AL1039" s="143">
        <v>793</v>
      </c>
      <c r="AM1039" s="173">
        <f t="shared" ref="AM1039" si="2806">+AN1039-AN1038</f>
        <v>0</v>
      </c>
      <c r="AN1039" s="143">
        <v>787</v>
      </c>
      <c r="AO1039" s="171">
        <f t="shared" ref="AO1039" si="2807">+AP1039-AP1038</f>
        <v>0</v>
      </c>
      <c r="AP1039" s="174">
        <v>6</v>
      </c>
      <c r="AQ1039" s="173">
        <f t="shared" ref="AQ1039" si="2808">+AR1039-AR1038</f>
        <v>32477</v>
      </c>
      <c r="AR1039" s="143">
        <v>7658580</v>
      </c>
      <c r="AS1039" s="171">
        <f t="shared" ref="AS1039" si="2809">+AT1039-AT1038</f>
        <v>0</v>
      </c>
      <c r="AT1039" s="143">
        <v>13742</v>
      </c>
      <c r="AU1039" s="171">
        <f t="shared" ref="AU1039" si="2810">+AV1039-AV1038</f>
        <v>76</v>
      </c>
      <c r="AV1039" s="175">
        <v>12696</v>
      </c>
      <c r="AW1039" s="217">
        <f t="shared" si="2307"/>
        <v>878</v>
      </c>
      <c r="AX1039" s="216">
        <f t="shared" ref="AX1039" si="2811">+A1039</f>
        <v>44863</v>
      </c>
      <c r="AY1039" s="5">
        <v>12</v>
      </c>
      <c r="AZ1039" s="217">
        <f t="shared" ref="AZ1039" si="2812">+AZ1038+AY1039</f>
        <v>3008</v>
      </c>
      <c r="BA1039" s="217">
        <f t="shared" si="2308"/>
        <v>465</v>
      </c>
      <c r="BB1039" s="119">
        <v>0</v>
      </c>
      <c r="BC1039" s="26">
        <f t="shared" ref="BC1039" si="2813">+BC1038+BB1039</f>
        <v>1673</v>
      </c>
      <c r="BD1039" s="217">
        <f t="shared" si="2309"/>
        <v>500</v>
      </c>
      <c r="BE1039" s="209">
        <f t="shared" ref="BE1039" si="2814">+Z1039</f>
        <v>44863</v>
      </c>
      <c r="BF1039" s="120">
        <f t="shared" ref="BF1039" si="2815">+B1039</f>
        <v>48</v>
      </c>
      <c r="BG1039" s="120">
        <f t="shared" ref="BG1039" si="2816">+BI1039</f>
        <v>25698</v>
      </c>
      <c r="BH1039" s="209">
        <f t="shared" ref="BH1039" si="2817">+A1039</f>
        <v>44863</v>
      </c>
      <c r="BI1039" s="120">
        <f t="shared" ref="BI1039" si="2818">+C1039</f>
        <v>25698</v>
      </c>
      <c r="BJ1039" s="1">
        <f t="shared" ref="BJ1039" si="2819">+BE1039</f>
        <v>44863</v>
      </c>
      <c r="BK1039">
        <f t="shared" ref="BK1039" si="2820">+BM1039-BL1039</f>
        <v>1566</v>
      </c>
      <c r="BL1039">
        <f t="shared" ref="BL1039" si="2821">+M1039</f>
        <v>138</v>
      </c>
      <c r="BM1039">
        <f t="shared" ref="BM1039" si="2822">+L1039</f>
        <v>1704</v>
      </c>
      <c r="BN1039" s="1">
        <f t="shared" ref="BN1039" si="2823">+BJ1039</f>
        <v>44863</v>
      </c>
      <c r="BO1039">
        <f t="shared" ref="BO1039" si="2824">+BO1035+BM1039</f>
        <v>208614</v>
      </c>
      <c r="BP1039">
        <f t="shared" ref="BP1039" si="2825">+BP1035+BL1039</f>
        <v>12507</v>
      </c>
      <c r="BQ1039" s="167">
        <f t="shared" ref="BQ1039" si="2826">+A1039</f>
        <v>44863</v>
      </c>
      <c r="BR1039">
        <f t="shared" ref="BR1039" si="2827">+AF1039</f>
        <v>433673</v>
      </c>
      <c r="BS1039">
        <f t="shared" ref="BS1039" si="2828">+AH1039</f>
        <v>91110</v>
      </c>
      <c r="BT1039">
        <f t="shared" ref="BT1039" si="2829">+AJ1039</f>
        <v>10373</v>
      </c>
      <c r="BU1039">
        <v>15</v>
      </c>
      <c r="BV1039">
        <f t="shared" ref="BV1039" si="2830">+AD1039</f>
        <v>685</v>
      </c>
      <c r="BW1039">
        <f t="shared" ref="BW1039" si="2831">+BW1035+BV1039</f>
        <v>99252</v>
      </c>
      <c r="BX1039" s="167">
        <f t="shared" ref="BX1039" si="2832">+A1039</f>
        <v>44863</v>
      </c>
      <c r="BY1039">
        <f t="shared" ref="BY1039" si="2833">+AL1039</f>
        <v>793</v>
      </c>
      <c r="BZ1039">
        <f t="shared" ref="BZ1039" si="2834">+AN1039</f>
        <v>787</v>
      </c>
      <c r="CA1039">
        <f t="shared" ref="CA1039" si="2835">+AP1039</f>
        <v>6</v>
      </c>
      <c r="CB1039" s="167">
        <f t="shared" ref="CB1039" si="2836">+A1039</f>
        <v>44863</v>
      </c>
      <c r="CC1039">
        <f t="shared" ref="CC1039" si="2837">+AR1039</f>
        <v>7658580</v>
      </c>
      <c r="CD1039">
        <f t="shared" ref="CD1039" si="2838">+AT1039</f>
        <v>13742</v>
      </c>
      <c r="CE1039">
        <f t="shared" ref="CE1039" si="2839">+AV1039</f>
        <v>12696</v>
      </c>
      <c r="CF1039" s="167">
        <f t="shared" ref="CF1039" si="2840">+A1039</f>
        <v>44863</v>
      </c>
      <c r="CG1039">
        <f t="shared" ref="CG1039" si="2841">+AQ1039</f>
        <v>32477</v>
      </c>
      <c r="CH1039">
        <f t="shared" ref="CH1039" si="2842">+AU1039</f>
        <v>76</v>
      </c>
      <c r="CI1039" s="167">
        <f t="shared" ref="CI1039" si="2843">+A1039</f>
        <v>44863</v>
      </c>
      <c r="CJ1039">
        <f t="shared" ref="CJ1039" si="2844">+AD1039</f>
        <v>685</v>
      </c>
      <c r="CK1039">
        <f t="shared" ref="CK1039" si="2845">+AG1039</f>
        <v>232</v>
      </c>
      <c r="CL1039" s="167">
        <f t="shared" ref="CL1039" si="2846">+A1039</f>
        <v>44863</v>
      </c>
      <c r="CM1039">
        <f t="shared" ref="CM1039" si="2847">+AI1039</f>
        <v>8</v>
      </c>
      <c r="CN1039" s="1">
        <f t="shared" ref="CN1039" si="2848">+Z1039</f>
        <v>44863</v>
      </c>
      <c r="CO1039" s="253">
        <f t="shared" ref="CO1039" si="2849">+AD1039</f>
        <v>685</v>
      </c>
      <c r="CP1039" s="1">
        <f t="shared" ref="CP1039" si="2850">+Z1039</f>
        <v>44863</v>
      </c>
      <c r="CQ1039" s="254">
        <f t="shared" ref="CQ1039" si="2851">+AI1039</f>
        <v>8</v>
      </c>
      <c r="CR1039" s="167">
        <f t="shared" ref="CR1039" si="2852">+A1039</f>
        <v>44863</v>
      </c>
      <c r="CS1039">
        <f t="shared" ref="CS1039" si="2853">+AQ1039</f>
        <v>32477</v>
      </c>
      <c r="CT1039">
        <f t="shared" ref="CT1039" si="2854">+AU1039</f>
        <v>76</v>
      </c>
      <c r="CU1039">
        <f t="shared" ref="CU1039" si="2855">+AS1039</f>
        <v>0</v>
      </c>
    </row>
    <row r="1040" spans="1:99" ht="18" customHeight="1" x14ac:dyDescent="0.55000000000000004">
      <c r="A1040" s="167">
        <v>44864</v>
      </c>
      <c r="B1040" s="219">
        <v>42</v>
      </c>
      <c r="C1040" s="142">
        <f t="shared" ref="C1040" si="2856">+B1040+C1039</f>
        <v>25740</v>
      </c>
      <c r="D1040" s="261">
        <f t="shared" ref="D1040" si="2857">+C1040-F1040</f>
        <v>527</v>
      </c>
      <c r="E1040" s="135">
        <v>1</v>
      </c>
      <c r="F1040" s="135">
        <v>25213</v>
      </c>
      <c r="G1040" s="135">
        <v>0</v>
      </c>
      <c r="H1040" s="123"/>
      <c r="I1040" s="135">
        <v>0</v>
      </c>
      <c r="J1040" s="123"/>
      <c r="K1040" s="41">
        <v>0</v>
      </c>
      <c r="L1040" s="134">
        <v>2377</v>
      </c>
      <c r="M1040" s="219">
        <v>157</v>
      </c>
      <c r="N1040" s="123"/>
      <c r="O1040" s="123"/>
      <c r="P1040" s="135">
        <v>26</v>
      </c>
      <c r="Q1040" s="135">
        <v>2</v>
      </c>
      <c r="R1040" s="123"/>
      <c r="S1040" s="123"/>
      <c r="T1040" s="135">
        <v>704</v>
      </c>
      <c r="U1040" s="135">
        <v>115</v>
      </c>
      <c r="V1040" s="123"/>
      <c r="W1040" s="41">
        <v>18677</v>
      </c>
      <c r="X1040" s="136">
        <v>1139</v>
      </c>
      <c r="Y1040" s="4">
        <f t="shared" si="2064"/>
        <v>852</v>
      </c>
      <c r="Z1040" s="74">
        <f t="shared" ref="Z1040" si="2858">+A1040</f>
        <v>44864</v>
      </c>
      <c r="AA1040" s="210">
        <f t="shared" ref="AA1040" si="2859">+AF1040+AL1040+AR1040</f>
        <v>8125254</v>
      </c>
      <c r="AB1040" s="210">
        <f t="shared" ref="AB1040" si="2860">+AH1040+AN1040+AT1040</f>
        <v>105846</v>
      </c>
      <c r="AC1040" s="211">
        <f t="shared" ref="AC1040" si="2861">+AJ1040+AP1040+AV1040</f>
        <v>23163</v>
      </c>
      <c r="AD1040" s="170">
        <f t="shared" ref="AD1040" si="2862">+AF1040-AF1039</f>
        <v>678</v>
      </c>
      <c r="AE1040" s="222">
        <f t="shared" ref="AE1040" si="2863">+AE1039+AD1040</f>
        <v>433146</v>
      </c>
      <c r="AF1040" s="143">
        <v>434351</v>
      </c>
      <c r="AG1040" s="171">
        <f t="shared" ref="AG1040" si="2864">+AH1040-AH1039</f>
        <v>207</v>
      </c>
      <c r="AH1040" s="143">
        <v>91317</v>
      </c>
      <c r="AI1040" s="171">
        <f t="shared" ref="AI1040" si="2865">+AJ1040-AJ1039</f>
        <v>12</v>
      </c>
      <c r="AJ1040" s="172">
        <v>10385</v>
      </c>
      <c r="AK1040" s="173">
        <f t="shared" ref="AK1040" si="2866">+AL1040-AL1039</f>
        <v>0</v>
      </c>
      <c r="AL1040" s="143">
        <v>793</v>
      </c>
      <c r="AM1040" s="173">
        <f t="shared" ref="AM1040" si="2867">+AN1040-AN1039</f>
        <v>0</v>
      </c>
      <c r="AN1040" s="143">
        <v>787</v>
      </c>
      <c r="AO1040" s="171">
        <f t="shared" ref="AO1040" si="2868">+AP1040-AP1039</f>
        <v>0</v>
      </c>
      <c r="AP1040" s="174">
        <v>6</v>
      </c>
      <c r="AQ1040" s="173">
        <f t="shared" ref="AQ1040" si="2869">+AR1040-AR1039</f>
        <v>31530</v>
      </c>
      <c r="AR1040" s="143">
        <v>7690110</v>
      </c>
      <c r="AS1040" s="171">
        <f t="shared" ref="AS1040" si="2870">+AT1040-AT1039</f>
        <v>0</v>
      </c>
      <c r="AT1040" s="143">
        <v>13742</v>
      </c>
      <c r="AU1040" s="171">
        <f t="shared" ref="AU1040" si="2871">+AV1040-AV1039</f>
        <v>76</v>
      </c>
      <c r="AV1040" s="175">
        <v>12772</v>
      </c>
      <c r="AW1040" s="217">
        <f t="shared" si="2307"/>
        <v>879</v>
      </c>
      <c r="AX1040" s="216">
        <f t="shared" ref="AX1040" si="2872">+A1040</f>
        <v>44864</v>
      </c>
      <c r="AY1040" s="5">
        <v>16</v>
      </c>
      <c r="AZ1040" s="217">
        <f>+AZ1039+AY1040</f>
        <v>3024</v>
      </c>
      <c r="BA1040" s="217">
        <f>+BA1036+1</f>
        <v>466</v>
      </c>
      <c r="BB1040" s="119">
        <v>1</v>
      </c>
      <c r="BC1040" s="26">
        <f>+BC1039+BB1040</f>
        <v>1674</v>
      </c>
      <c r="BD1040" s="217">
        <f>+BD1036+1</f>
        <v>501</v>
      </c>
      <c r="BE1040" s="209">
        <f>+Z1040</f>
        <v>44864</v>
      </c>
      <c r="BF1040" s="120">
        <f>+B1040</f>
        <v>42</v>
      </c>
      <c r="BG1040" s="120">
        <f t="shared" ref="BG1040" si="2873">+BI1040</f>
        <v>25740</v>
      </c>
      <c r="BH1040" s="209">
        <f>+A1040</f>
        <v>44864</v>
      </c>
      <c r="BI1040" s="120">
        <f>+C1040</f>
        <v>25740</v>
      </c>
      <c r="BJ1040" s="1">
        <f t="shared" ref="BJ1040" si="2874">+BE1040</f>
        <v>44864</v>
      </c>
      <c r="BK1040">
        <f t="shared" ref="BK1040" si="2875">+BM1040-BL1040</f>
        <v>2220</v>
      </c>
      <c r="BL1040">
        <f>+M1040</f>
        <v>157</v>
      </c>
      <c r="BM1040">
        <f>+L1040</f>
        <v>2377</v>
      </c>
      <c r="BN1040" s="1">
        <f t="shared" ref="BN1040" si="2876">+BJ1040</f>
        <v>44864</v>
      </c>
      <c r="BO1040">
        <f>+BO1036+BM1040</f>
        <v>212158</v>
      </c>
      <c r="BP1040">
        <f>+BP1036+BL1040</f>
        <v>12366</v>
      </c>
      <c r="BQ1040" s="167">
        <f>+A1040</f>
        <v>44864</v>
      </c>
      <c r="BR1040">
        <f t="shared" ref="BR1040:BR1045" si="2877">+AF1040</f>
        <v>434351</v>
      </c>
      <c r="BS1040">
        <f t="shared" ref="BS1040:BS1045" si="2878">+AH1040</f>
        <v>91317</v>
      </c>
      <c r="BT1040">
        <f t="shared" ref="BT1040:BT1045" si="2879">+AJ1040</f>
        <v>10385</v>
      </c>
      <c r="BU1040">
        <v>15</v>
      </c>
      <c r="BV1040">
        <f>+AD1040</f>
        <v>678</v>
      </c>
      <c r="BW1040">
        <f>+BW1036+BV1040</f>
        <v>112844</v>
      </c>
      <c r="BX1040" s="167">
        <f>+A1040</f>
        <v>44864</v>
      </c>
      <c r="BY1040">
        <f>+AL1040</f>
        <v>793</v>
      </c>
      <c r="BZ1040">
        <f>+AN1040</f>
        <v>787</v>
      </c>
      <c r="CA1040">
        <f>+AP1040</f>
        <v>6</v>
      </c>
      <c r="CB1040" s="167">
        <f>+A1040</f>
        <v>44864</v>
      </c>
      <c r="CC1040">
        <f t="shared" ref="CC1040:CC1045" si="2880">+AR1040</f>
        <v>7690110</v>
      </c>
      <c r="CD1040">
        <f>+AT1040</f>
        <v>13742</v>
      </c>
      <c r="CE1040">
        <f t="shared" ref="CE1040:CE1045" si="2881">+AV1040</f>
        <v>12772</v>
      </c>
      <c r="CF1040" s="167">
        <f>+A1040</f>
        <v>44864</v>
      </c>
      <c r="CG1040">
        <f>+AQ1040</f>
        <v>31530</v>
      </c>
      <c r="CH1040">
        <f>+AU1040</f>
        <v>76</v>
      </c>
      <c r="CI1040" s="167">
        <f>+A1040</f>
        <v>44864</v>
      </c>
      <c r="CJ1040">
        <f>+AD1040</f>
        <v>678</v>
      </c>
      <c r="CK1040">
        <f>+AG1040</f>
        <v>207</v>
      </c>
      <c r="CL1040" s="167">
        <f>+A1040</f>
        <v>44864</v>
      </c>
      <c r="CM1040">
        <f>+AI1040</f>
        <v>12</v>
      </c>
      <c r="CN1040" s="1">
        <f>+Z1040</f>
        <v>44864</v>
      </c>
      <c r="CO1040" s="253">
        <f>+AD1040</f>
        <v>678</v>
      </c>
      <c r="CP1040" s="1">
        <f>+Z1040</f>
        <v>44864</v>
      </c>
      <c r="CQ1040" s="254">
        <f>+AI1040</f>
        <v>12</v>
      </c>
      <c r="CR1040" s="167">
        <f>+A1040</f>
        <v>44864</v>
      </c>
      <c r="CS1040">
        <f>+AQ1040</f>
        <v>31530</v>
      </c>
      <c r="CT1040">
        <f>+AU1040</f>
        <v>76</v>
      </c>
      <c r="CU1040">
        <f>+AS1040</f>
        <v>0</v>
      </c>
    </row>
    <row r="1041" spans="1:99" ht="18" customHeight="1" x14ac:dyDescent="0.55000000000000004">
      <c r="A1041" s="167">
        <v>44865</v>
      </c>
      <c r="B1041" s="219">
        <v>49</v>
      </c>
      <c r="C1041" s="142">
        <f t="shared" ref="C1041" si="2882">+B1041+C1040</f>
        <v>25789</v>
      </c>
      <c r="D1041" s="261">
        <f t="shared" ref="D1041" si="2883">+C1041-F1041</f>
        <v>23264</v>
      </c>
      <c r="E1041" s="135">
        <v>1</v>
      </c>
      <c r="F1041" s="135">
        <v>2525</v>
      </c>
      <c r="G1041" s="135">
        <v>0</v>
      </c>
      <c r="H1041" s="123"/>
      <c r="I1041" s="135">
        <v>0</v>
      </c>
      <c r="J1041" s="123"/>
      <c r="K1041" s="41">
        <v>0</v>
      </c>
      <c r="L1041" s="134">
        <v>2331</v>
      </c>
      <c r="M1041" s="219">
        <v>110</v>
      </c>
      <c r="N1041" s="123"/>
      <c r="O1041" s="123"/>
      <c r="P1041" s="135">
        <v>108</v>
      </c>
      <c r="Q1041" s="135">
        <v>15</v>
      </c>
      <c r="R1041" s="123"/>
      <c r="S1041" s="123"/>
      <c r="T1041" s="135">
        <v>730</v>
      </c>
      <c r="U1041" s="135">
        <v>100</v>
      </c>
      <c r="V1041" s="123"/>
      <c r="W1041" s="41">
        <v>20170</v>
      </c>
      <c r="X1041" s="136">
        <v>1134</v>
      </c>
      <c r="Y1041" s="4">
        <f t="shared" si="2064"/>
        <v>853</v>
      </c>
      <c r="Z1041" s="74">
        <f t="shared" ref="Z1041" si="2884">+A1041</f>
        <v>44865</v>
      </c>
      <c r="AA1041" s="210">
        <f t="shared" ref="AA1041" si="2885">+AF1041+AL1041+AR1041</f>
        <v>8148517</v>
      </c>
      <c r="AB1041" s="210">
        <f t="shared" ref="AB1041" si="2886">+AH1041+AN1041+AT1041</f>
        <v>105995</v>
      </c>
      <c r="AC1041" s="211">
        <f t="shared" ref="AC1041" si="2887">+AJ1041+AP1041+AV1041</f>
        <v>23234</v>
      </c>
      <c r="AD1041" s="170">
        <f t="shared" ref="AD1041" si="2888">+AF1041-AF1040</f>
        <v>645</v>
      </c>
      <c r="AE1041" s="222">
        <f t="shared" ref="AE1041" si="2889">+AE1040+AD1041</f>
        <v>433791</v>
      </c>
      <c r="AF1041" s="143">
        <v>434996</v>
      </c>
      <c r="AG1041" s="171">
        <f t="shared" ref="AG1041" si="2890">+AH1041-AH1040</f>
        <v>149</v>
      </c>
      <c r="AH1041" s="143">
        <v>91466</v>
      </c>
      <c r="AI1041" s="171">
        <f t="shared" ref="AI1041" si="2891">+AJ1041-AJ1040</f>
        <v>12</v>
      </c>
      <c r="AJ1041" s="172">
        <v>10397</v>
      </c>
      <c r="AK1041" s="173">
        <f t="shared" ref="AK1041" si="2892">+AL1041-AL1040</f>
        <v>2</v>
      </c>
      <c r="AL1041" s="143">
        <v>795</v>
      </c>
      <c r="AM1041" s="173">
        <f t="shared" ref="AM1041" si="2893">+AN1041-AN1040</f>
        <v>0</v>
      </c>
      <c r="AN1041" s="143">
        <v>787</v>
      </c>
      <c r="AO1041" s="171">
        <f t="shared" ref="AO1041" si="2894">+AP1041-AP1040</f>
        <v>0</v>
      </c>
      <c r="AP1041" s="174">
        <v>6</v>
      </c>
      <c r="AQ1041" s="173">
        <f t="shared" ref="AQ1041" si="2895">+AR1041-AR1040</f>
        <v>22616</v>
      </c>
      <c r="AR1041" s="143">
        <v>7712726</v>
      </c>
      <c r="AS1041" s="171">
        <f t="shared" ref="AS1041" si="2896">+AT1041-AT1040</f>
        <v>0</v>
      </c>
      <c r="AT1041" s="143">
        <v>13742</v>
      </c>
      <c r="AU1041" s="171">
        <f t="shared" ref="AU1041" si="2897">+AV1041-AV1040</f>
        <v>59</v>
      </c>
      <c r="AV1041" s="175">
        <v>12831</v>
      </c>
      <c r="AW1041" s="217">
        <f t="shared" si="2307"/>
        <v>880</v>
      </c>
      <c r="AX1041" s="216">
        <f t="shared" ref="AX1041" si="2898">+A1041</f>
        <v>44865</v>
      </c>
      <c r="AY1041" s="5">
        <v>21</v>
      </c>
      <c r="AZ1041" s="217">
        <f>+AZ1040+AY1041</f>
        <v>3045</v>
      </c>
      <c r="BA1041" s="217">
        <f>+BA1037+1</f>
        <v>467</v>
      </c>
      <c r="BB1041" s="119">
        <v>0</v>
      </c>
      <c r="BC1041" s="26">
        <f>+BC1040+BB1041</f>
        <v>1674</v>
      </c>
      <c r="BD1041" s="217">
        <f>+BD1037+1</f>
        <v>502</v>
      </c>
      <c r="BE1041" s="209">
        <f>+Z1041</f>
        <v>44865</v>
      </c>
      <c r="BF1041" s="120">
        <f>+B1041</f>
        <v>49</v>
      </c>
      <c r="BG1041" s="120">
        <f t="shared" ref="BG1041" si="2899">+BI1041</f>
        <v>25789</v>
      </c>
      <c r="BH1041" s="209">
        <f>+A1041</f>
        <v>44865</v>
      </c>
      <c r="BI1041" s="120">
        <f>+C1041</f>
        <v>25789</v>
      </c>
      <c r="BJ1041" s="1">
        <f t="shared" ref="BJ1041" si="2900">+BE1041</f>
        <v>44865</v>
      </c>
      <c r="BK1041">
        <f t="shared" ref="BK1041" si="2901">+BM1041-BL1041</f>
        <v>2221</v>
      </c>
      <c r="BL1041">
        <f>+M1041</f>
        <v>110</v>
      </c>
      <c r="BM1041">
        <f>+L1041</f>
        <v>2331</v>
      </c>
      <c r="BN1041" s="1">
        <f t="shared" ref="BN1041" si="2902">+BJ1041</f>
        <v>44865</v>
      </c>
      <c r="BO1041">
        <f>+BO1037+BM1041</f>
        <v>215420</v>
      </c>
      <c r="BP1041">
        <f>+BP1037+BL1041</f>
        <v>12413</v>
      </c>
      <c r="BQ1041" s="167">
        <f>+A1041</f>
        <v>44865</v>
      </c>
      <c r="BR1041">
        <f t="shared" si="2877"/>
        <v>434996</v>
      </c>
      <c r="BS1041">
        <f t="shared" si="2878"/>
        <v>91466</v>
      </c>
      <c r="BT1041">
        <f t="shared" si="2879"/>
        <v>10397</v>
      </c>
      <c r="BU1041">
        <v>15</v>
      </c>
      <c r="BV1041">
        <f>+AD1041</f>
        <v>645</v>
      </c>
      <c r="BW1041">
        <f>+BW1037+BV1041</f>
        <v>101147</v>
      </c>
      <c r="BX1041" s="167">
        <f>+A1041</f>
        <v>44865</v>
      </c>
      <c r="BY1041">
        <f>+AL1041</f>
        <v>795</v>
      </c>
      <c r="BZ1041">
        <f>+AN1041</f>
        <v>787</v>
      </c>
      <c r="CA1041">
        <f>+AP1041</f>
        <v>6</v>
      </c>
      <c r="CB1041" s="167">
        <f>+A1041</f>
        <v>44865</v>
      </c>
      <c r="CC1041">
        <f t="shared" si="2880"/>
        <v>7712726</v>
      </c>
      <c r="CD1041">
        <f>+AT1041</f>
        <v>13742</v>
      </c>
      <c r="CE1041">
        <f t="shared" si="2881"/>
        <v>12831</v>
      </c>
      <c r="CF1041" s="167">
        <f>+A1041</f>
        <v>44865</v>
      </c>
      <c r="CG1041">
        <f>+AQ1041</f>
        <v>22616</v>
      </c>
      <c r="CH1041">
        <f>+AU1041</f>
        <v>59</v>
      </c>
      <c r="CI1041" s="167">
        <f>+A1041</f>
        <v>44865</v>
      </c>
      <c r="CJ1041">
        <f>+AD1041</f>
        <v>645</v>
      </c>
      <c r="CK1041">
        <f>+AG1041</f>
        <v>149</v>
      </c>
      <c r="CL1041" s="167">
        <f>+A1041</f>
        <v>44865</v>
      </c>
      <c r="CM1041">
        <f>+AI1041</f>
        <v>12</v>
      </c>
      <c r="CN1041" s="1">
        <f>+Z1041</f>
        <v>44865</v>
      </c>
      <c r="CO1041" s="253">
        <f>+AD1041</f>
        <v>645</v>
      </c>
      <c r="CP1041" s="1">
        <f>+Z1041</f>
        <v>44865</v>
      </c>
      <c r="CQ1041" s="254">
        <f>+AI1041</f>
        <v>12</v>
      </c>
      <c r="CR1041" s="167">
        <f>+A1041</f>
        <v>44865</v>
      </c>
      <c r="CS1041">
        <f>+AQ1041</f>
        <v>22616</v>
      </c>
      <c r="CT1041">
        <f>+AU1041</f>
        <v>59</v>
      </c>
      <c r="CU1041">
        <f>+AS1041</f>
        <v>0</v>
      </c>
    </row>
    <row r="1042" spans="1:99" ht="18" customHeight="1" x14ac:dyDescent="0.55000000000000004">
      <c r="A1042" s="167">
        <v>44866</v>
      </c>
      <c r="B1042" s="219">
        <v>56</v>
      </c>
      <c r="C1042" s="142">
        <f t="shared" ref="C1042" si="2903">+B1042+C1041</f>
        <v>25845</v>
      </c>
      <c r="D1042" s="261">
        <f t="shared" ref="D1042" si="2904">+C1042-F1042</f>
        <v>593</v>
      </c>
      <c r="E1042" s="135">
        <v>0</v>
      </c>
      <c r="F1042" s="135">
        <v>25252</v>
      </c>
      <c r="G1042" s="135">
        <v>0</v>
      </c>
      <c r="H1042" s="123"/>
      <c r="I1042" s="135">
        <v>0</v>
      </c>
      <c r="J1042" s="123"/>
      <c r="K1042" s="41">
        <v>0</v>
      </c>
      <c r="L1042" s="134">
        <v>2463</v>
      </c>
      <c r="M1042" s="219">
        <v>117</v>
      </c>
      <c r="N1042" s="123"/>
      <c r="O1042" s="123"/>
      <c r="P1042" s="135">
        <v>81</v>
      </c>
      <c r="Q1042" s="135">
        <v>12</v>
      </c>
      <c r="R1042" s="123"/>
      <c r="S1042" s="123"/>
      <c r="T1042" s="135">
        <v>818</v>
      </c>
      <c r="U1042" s="135">
        <v>136</v>
      </c>
      <c r="V1042" s="123"/>
      <c r="W1042" s="41">
        <v>21734</v>
      </c>
      <c r="X1042" s="136">
        <v>1103</v>
      </c>
      <c r="Y1042" s="4">
        <f t="shared" si="2064"/>
        <v>854</v>
      </c>
      <c r="Z1042" s="74">
        <f t="shared" ref="Z1042" si="2905">+A1042</f>
        <v>44866</v>
      </c>
      <c r="AA1042" s="210">
        <f t="shared" ref="AA1042" si="2906">+AF1042+AL1042+AR1042</f>
        <v>8183396</v>
      </c>
      <c r="AB1042" s="210">
        <f t="shared" ref="AB1042" si="2907">+AH1042+AN1042+AT1042</f>
        <v>106212</v>
      </c>
      <c r="AC1042" s="211">
        <f t="shared" ref="AC1042" si="2908">+AJ1042+AP1042+AV1042</f>
        <v>23292</v>
      </c>
      <c r="AD1042" s="170">
        <f t="shared" ref="AD1042" si="2909">+AF1042-AF1041</f>
        <v>636</v>
      </c>
      <c r="AE1042" s="222">
        <f t="shared" ref="AE1042" si="2910">+AE1041+AD1042</f>
        <v>434427</v>
      </c>
      <c r="AF1042" s="143">
        <v>435632</v>
      </c>
      <c r="AG1042" s="171">
        <f t="shared" ref="AG1042" si="2911">+AH1042-AH1041</f>
        <v>217</v>
      </c>
      <c r="AH1042" s="143">
        <v>91683</v>
      </c>
      <c r="AI1042" s="171">
        <f t="shared" ref="AI1042" si="2912">+AJ1042-AJ1041</f>
        <v>13</v>
      </c>
      <c r="AJ1042" s="172">
        <v>10410</v>
      </c>
      <c r="AK1042" s="173">
        <f t="shared" ref="AK1042" si="2913">+AL1042-AL1041</f>
        <v>0</v>
      </c>
      <c r="AL1042" s="143">
        <v>795</v>
      </c>
      <c r="AM1042" s="173">
        <f t="shared" ref="AM1042" si="2914">+AN1042-AN1041</f>
        <v>0</v>
      </c>
      <c r="AN1042" s="143">
        <v>787</v>
      </c>
      <c r="AO1042" s="171">
        <f t="shared" ref="AO1042" si="2915">+AP1042-AP1041</f>
        <v>0</v>
      </c>
      <c r="AP1042" s="174">
        <v>6</v>
      </c>
      <c r="AQ1042" s="173">
        <f t="shared" ref="AQ1042" si="2916">+AR1042-AR1041</f>
        <v>34243</v>
      </c>
      <c r="AR1042" s="143">
        <v>7746969</v>
      </c>
      <c r="AS1042" s="171">
        <f t="shared" ref="AS1042" si="2917">+AT1042-AT1041</f>
        <v>0</v>
      </c>
      <c r="AT1042" s="143">
        <v>13742</v>
      </c>
      <c r="AU1042" s="171">
        <f t="shared" ref="AU1042" si="2918">+AV1042-AV1041</f>
        <v>45</v>
      </c>
      <c r="AV1042" s="175">
        <v>12876</v>
      </c>
      <c r="AW1042" s="217">
        <f t="shared" si="2307"/>
        <v>881</v>
      </c>
      <c r="AX1042" s="216">
        <f t="shared" ref="AX1042" si="2919">+A1042</f>
        <v>44866</v>
      </c>
      <c r="AY1042" s="5">
        <v>28</v>
      </c>
      <c r="AZ1042" s="217">
        <f>+AZ1041+AY1042</f>
        <v>3073</v>
      </c>
      <c r="BA1042" s="217">
        <f>+BA1038+1</f>
        <v>468</v>
      </c>
      <c r="BB1042" s="119">
        <v>0</v>
      </c>
      <c r="BC1042" s="26">
        <f>+BC1041+BB1042</f>
        <v>1674</v>
      </c>
      <c r="BD1042" s="217">
        <f>+BD1038+1</f>
        <v>503</v>
      </c>
      <c r="BE1042" s="209">
        <f>+Z1042</f>
        <v>44866</v>
      </c>
      <c r="BF1042" s="120">
        <f>+B1042</f>
        <v>56</v>
      </c>
      <c r="BG1042" s="120">
        <f t="shared" ref="BG1042" si="2920">+BI1042</f>
        <v>25845</v>
      </c>
      <c r="BH1042" s="209">
        <f>+A1042</f>
        <v>44866</v>
      </c>
      <c r="BI1042" s="120">
        <f>+C1042</f>
        <v>25845</v>
      </c>
      <c r="BJ1042" s="1">
        <f t="shared" ref="BJ1042" si="2921">+BE1042</f>
        <v>44866</v>
      </c>
      <c r="BK1042">
        <f t="shared" ref="BK1042" si="2922">+BM1042-BL1042</f>
        <v>2346</v>
      </c>
      <c r="BL1042">
        <f>+M1042</f>
        <v>117</v>
      </c>
      <c r="BM1042">
        <f>+L1042</f>
        <v>2463</v>
      </c>
      <c r="BN1042" s="1">
        <f t="shared" ref="BN1042" si="2923">+BJ1042</f>
        <v>44866</v>
      </c>
      <c r="BO1042">
        <f>+BO1038+BM1042</f>
        <v>207947</v>
      </c>
      <c r="BP1042">
        <f>+BP1038+BL1042</f>
        <v>12702</v>
      </c>
      <c r="BQ1042" s="167">
        <f>+A1042</f>
        <v>44866</v>
      </c>
      <c r="BR1042">
        <f t="shared" si="2877"/>
        <v>435632</v>
      </c>
      <c r="BS1042">
        <f t="shared" si="2878"/>
        <v>91683</v>
      </c>
      <c r="BT1042">
        <f t="shared" si="2879"/>
        <v>10410</v>
      </c>
      <c r="BU1042">
        <v>15</v>
      </c>
      <c r="BV1042">
        <f>+AD1042</f>
        <v>636</v>
      </c>
      <c r="BW1042">
        <f>+BW1038+BV1042</f>
        <v>113641</v>
      </c>
      <c r="BX1042" s="167">
        <f>+A1042</f>
        <v>44866</v>
      </c>
      <c r="BY1042">
        <f>+AL1042</f>
        <v>795</v>
      </c>
      <c r="BZ1042">
        <f>+AN1042</f>
        <v>787</v>
      </c>
      <c r="CA1042">
        <f>+AP1042</f>
        <v>6</v>
      </c>
      <c r="CB1042" s="167">
        <f>+A1042</f>
        <v>44866</v>
      </c>
      <c r="CC1042">
        <f t="shared" si="2880"/>
        <v>7746969</v>
      </c>
      <c r="CD1042">
        <f>+AT1042</f>
        <v>13742</v>
      </c>
      <c r="CE1042">
        <f t="shared" si="2881"/>
        <v>12876</v>
      </c>
      <c r="CF1042" s="167">
        <f>+A1042</f>
        <v>44866</v>
      </c>
      <c r="CG1042">
        <f>+AQ1042</f>
        <v>34243</v>
      </c>
      <c r="CH1042">
        <f>+AU1042</f>
        <v>45</v>
      </c>
      <c r="CI1042" s="167">
        <f>+A1042</f>
        <v>44866</v>
      </c>
      <c r="CJ1042">
        <f>+AD1042</f>
        <v>636</v>
      </c>
      <c r="CK1042">
        <f>+AG1042</f>
        <v>217</v>
      </c>
      <c r="CL1042" s="167">
        <f>+A1042</f>
        <v>44866</v>
      </c>
      <c r="CM1042">
        <f>+AI1042</f>
        <v>13</v>
      </c>
      <c r="CN1042" s="1">
        <f>+Z1042</f>
        <v>44866</v>
      </c>
      <c r="CO1042" s="253">
        <f>+AD1042</f>
        <v>636</v>
      </c>
      <c r="CP1042" s="1">
        <f>+Z1042</f>
        <v>44866</v>
      </c>
      <c r="CQ1042" s="254">
        <f>+AI1042</f>
        <v>13</v>
      </c>
      <c r="CR1042" s="167">
        <f>+A1042</f>
        <v>44866</v>
      </c>
      <c r="CS1042">
        <f>+AQ1042</f>
        <v>34243</v>
      </c>
      <c r="CT1042">
        <f>+AU1042</f>
        <v>45</v>
      </c>
      <c r="CU1042">
        <f>+AS1042</f>
        <v>0</v>
      </c>
    </row>
    <row r="1043" spans="1:99" ht="18" customHeight="1" x14ac:dyDescent="0.55000000000000004">
      <c r="A1043" s="167">
        <v>44867</v>
      </c>
      <c r="B1043" s="219">
        <v>50</v>
      </c>
      <c r="C1043" s="142">
        <f t="shared" ref="C1043" si="2924">+B1043+C1042</f>
        <v>25895</v>
      </c>
      <c r="D1043" s="261">
        <f t="shared" ref="D1043" si="2925">+C1043-F1043</f>
        <v>523</v>
      </c>
      <c r="E1043" s="135">
        <v>0</v>
      </c>
      <c r="F1043" s="135">
        <v>25372</v>
      </c>
      <c r="G1043" s="135">
        <v>0</v>
      </c>
      <c r="H1043" s="123"/>
      <c r="I1043" s="135">
        <v>0</v>
      </c>
      <c r="J1043" s="123"/>
      <c r="K1043" s="41">
        <v>0</v>
      </c>
      <c r="L1043" s="134">
        <v>2791</v>
      </c>
      <c r="M1043" s="219">
        <v>122</v>
      </c>
      <c r="N1043" s="123"/>
      <c r="O1043" s="123"/>
      <c r="P1043" s="135">
        <v>92</v>
      </c>
      <c r="Q1043" s="135">
        <v>5</v>
      </c>
      <c r="R1043" s="123"/>
      <c r="S1043" s="123"/>
      <c r="T1043" s="135">
        <v>917</v>
      </c>
      <c r="U1043" s="135">
        <v>127</v>
      </c>
      <c r="V1043" s="123"/>
      <c r="W1043" s="41">
        <v>23516</v>
      </c>
      <c r="X1043" s="136">
        <v>1093</v>
      </c>
      <c r="Y1043" s="4">
        <f t="shared" si="2064"/>
        <v>855</v>
      </c>
      <c r="Z1043" s="74">
        <f t="shared" ref="Z1043:Z1044" si="2926">+A1043</f>
        <v>44867</v>
      </c>
      <c r="AA1043" s="210">
        <f t="shared" ref="AA1043" si="2927">+AF1043+AL1043+AR1043</f>
        <v>8217278</v>
      </c>
      <c r="AB1043" s="210">
        <f t="shared" ref="AB1043" si="2928">+AH1043+AN1043+AT1043</f>
        <v>106464</v>
      </c>
      <c r="AC1043" s="211">
        <f t="shared" ref="AC1043" si="2929">+AJ1043+AP1043+AV1043</f>
        <v>23353</v>
      </c>
      <c r="AD1043" s="170">
        <f t="shared" ref="AD1043" si="2930">+AF1043-AF1042</f>
        <v>726</v>
      </c>
      <c r="AE1043" s="222">
        <f t="shared" ref="AE1043" si="2931">+AE1042+AD1043</f>
        <v>435153</v>
      </c>
      <c r="AF1043" s="143">
        <v>436358</v>
      </c>
      <c r="AG1043" s="171">
        <f t="shared" ref="AG1043" si="2932">+AH1043-AH1042</f>
        <v>252</v>
      </c>
      <c r="AH1043" s="143">
        <v>91935</v>
      </c>
      <c r="AI1043" s="171">
        <f t="shared" ref="AI1043" si="2933">+AJ1043-AJ1042</f>
        <v>8</v>
      </c>
      <c r="AJ1043" s="172">
        <v>10418</v>
      </c>
      <c r="AK1043" s="173">
        <f t="shared" ref="AK1043" si="2934">+AL1043-AL1042</f>
        <v>0</v>
      </c>
      <c r="AL1043" s="143">
        <v>795</v>
      </c>
      <c r="AM1043" s="173">
        <f t="shared" ref="AM1043" si="2935">+AN1043-AN1042</f>
        <v>0</v>
      </c>
      <c r="AN1043" s="143">
        <v>787</v>
      </c>
      <c r="AO1043" s="171">
        <f t="shared" ref="AO1043" si="2936">+AP1043-AP1042</f>
        <v>0</v>
      </c>
      <c r="AP1043" s="174">
        <v>6</v>
      </c>
      <c r="AQ1043" s="173">
        <f t="shared" ref="AQ1043" si="2937">+AR1043-AR1042</f>
        <v>33156</v>
      </c>
      <c r="AR1043" s="143">
        <v>7780125</v>
      </c>
      <c r="AS1043" s="171">
        <f t="shared" ref="AS1043" si="2938">+AT1043-AT1042</f>
        <v>0</v>
      </c>
      <c r="AT1043" s="143">
        <v>13742</v>
      </c>
      <c r="AU1043" s="171">
        <f t="shared" ref="AU1043" si="2939">+AV1043-AV1042</f>
        <v>53</v>
      </c>
      <c r="AV1043" s="175">
        <v>12929</v>
      </c>
      <c r="AW1043" s="217">
        <f t="shared" si="2307"/>
        <v>882</v>
      </c>
      <c r="AX1043" s="216">
        <f t="shared" ref="AX1043" si="2940">+A1043</f>
        <v>44867</v>
      </c>
      <c r="AY1043" s="5">
        <v>28</v>
      </c>
      <c r="AZ1043" s="217">
        <f>+AZ1042+AY1043</f>
        <v>3101</v>
      </c>
      <c r="BA1043" s="217">
        <f>+BA1039+1</f>
        <v>466</v>
      </c>
      <c r="BB1043" s="119">
        <v>0</v>
      </c>
      <c r="BC1043" s="26">
        <f>+BC1042+BB1043</f>
        <v>1674</v>
      </c>
      <c r="BD1043" s="217">
        <f>+BD1039+1</f>
        <v>501</v>
      </c>
      <c r="BE1043" s="209">
        <f>+Z1043</f>
        <v>44867</v>
      </c>
      <c r="BF1043" s="120">
        <f>+B1043</f>
        <v>50</v>
      </c>
      <c r="BG1043" s="120">
        <f t="shared" ref="BG1043" si="2941">+BI1043</f>
        <v>25895</v>
      </c>
      <c r="BH1043" s="209">
        <f>+A1043</f>
        <v>44867</v>
      </c>
      <c r="BI1043" s="120">
        <f>+C1043</f>
        <v>25895</v>
      </c>
      <c r="BJ1043" s="1">
        <f t="shared" ref="BJ1043" si="2942">+BE1043</f>
        <v>44867</v>
      </c>
      <c r="BK1043">
        <f t="shared" ref="BK1043" si="2943">+BM1043-BL1043</f>
        <v>2669</v>
      </c>
      <c r="BL1043">
        <f>+M1043</f>
        <v>122</v>
      </c>
      <c r="BM1043">
        <f>+L1043</f>
        <v>2791</v>
      </c>
      <c r="BN1043" s="1">
        <f t="shared" ref="BN1043" si="2944">+BJ1043</f>
        <v>44867</v>
      </c>
      <c r="BO1043">
        <f>+BO1039+BM1043</f>
        <v>211405</v>
      </c>
      <c r="BP1043">
        <f>+BP1039+BL1043</f>
        <v>12629</v>
      </c>
      <c r="BQ1043" s="167">
        <f>+A1043</f>
        <v>44867</v>
      </c>
      <c r="BR1043">
        <f t="shared" si="2877"/>
        <v>436358</v>
      </c>
      <c r="BS1043">
        <f t="shared" si="2878"/>
        <v>91935</v>
      </c>
      <c r="BT1043">
        <f t="shared" si="2879"/>
        <v>10418</v>
      </c>
      <c r="BU1043">
        <v>15</v>
      </c>
      <c r="BV1043">
        <f>+AD1043</f>
        <v>726</v>
      </c>
      <c r="BW1043">
        <f>+BW1039+BV1043</f>
        <v>99978</v>
      </c>
      <c r="BX1043" s="167">
        <f>+A1043</f>
        <v>44867</v>
      </c>
      <c r="BY1043">
        <f>+AL1043</f>
        <v>795</v>
      </c>
      <c r="BZ1043">
        <f>+AN1043</f>
        <v>787</v>
      </c>
      <c r="CA1043">
        <f>+AP1043</f>
        <v>6</v>
      </c>
      <c r="CB1043" s="167">
        <f>+A1043</f>
        <v>44867</v>
      </c>
      <c r="CC1043">
        <f t="shared" si="2880"/>
        <v>7780125</v>
      </c>
      <c r="CD1043">
        <f>+AT1043</f>
        <v>13742</v>
      </c>
      <c r="CE1043">
        <f t="shared" si="2881"/>
        <v>12929</v>
      </c>
      <c r="CF1043" s="167">
        <f>+A1043</f>
        <v>44867</v>
      </c>
      <c r="CG1043">
        <f>+AQ1043</f>
        <v>33156</v>
      </c>
      <c r="CH1043">
        <f>+AU1043</f>
        <v>53</v>
      </c>
      <c r="CI1043" s="167">
        <f>+A1043</f>
        <v>44867</v>
      </c>
      <c r="CJ1043">
        <f>+AD1043</f>
        <v>726</v>
      </c>
      <c r="CK1043">
        <f>+AG1043</f>
        <v>252</v>
      </c>
      <c r="CL1043" s="167">
        <f>+A1043</f>
        <v>44867</v>
      </c>
      <c r="CM1043">
        <f>+AI1043</f>
        <v>8</v>
      </c>
      <c r="CN1043" s="1">
        <f>+Z1043</f>
        <v>44867</v>
      </c>
      <c r="CO1043" s="253">
        <f>+AD1043</f>
        <v>726</v>
      </c>
      <c r="CP1043" s="1">
        <f>+Z1043</f>
        <v>44867</v>
      </c>
      <c r="CQ1043" s="254">
        <f>+AI1043</f>
        <v>8</v>
      </c>
      <c r="CR1043" s="167">
        <f>+A1043</f>
        <v>44867</v>
      </c>
      <c r="CS1043">
        <f>+AQ1043</f>
        <v>33156</v>
      </c>
      <c r="CT1043">
        <f>+AU1043</f>
        <v>53</v>
      </c>
      <c r="CU1043">
        <f>+AS1043</f>
        <v>0</v>
      </c>
    </row>
    <row r="1044" spans="1:99" ht="18" customHeight="1" x14ac:dyDescent="0.55000000000000004">
      <c r="A1044" s="167">
        <v>44868</v>
      </c>
      <c r="B1044" s="219">
        <v>53</v>
      </c>
      <c r="C1044" s="142">
        <f t="shared" ref="C1044" si="2945">+B1044+C1043</f>
        <v>25948</v>
      </c>
      <c r="D1044" s="261">
        <f t="shared" ref="D1044" si="2946">+C1044-F1044</f>
        <v>527</v>
      </c>
      <c r="E1044" s="135">
        <v>0</v>
      </c>
      <c r="F1044" s="135">
        <v>25421</v>
      </c>
      <c r="G1044" s="135">
        <v>0</v>
      </c>
      <c r="H1044" s="123"/>
      <c r="I1044" s="135">
        <v>0</v>
      </c>
      <c r="J1044" s="123"/>
      <c r="K1044" s="41">
        <v>0</v>
      </c>
      <c r="L1044" s="134">
        <v>3288</v>
      </c>
      <c r="M1044" s="219">
        <v>121</v>
      </c>
      <c r="N1044" s="123"/>
      <c r="O1044" s="123"/>
      <c r="P1044" s="135">
        <v>76</v>
      </c>
      <c r="Q1044" s="135">
        <v>5</v>
      </c>
      <c r="R1044" s="123"/>
      <c r="S1044" s="123"/>
      <c r="T1044" s="135">
        <v>868</v>
      </c>
      <c r="U1044" s="135">
        <v>83</v>
      </c>
      <c r="V1044" s="123"/>
      <c r="W1044" s="41">
        <v>25860</v>
      </c>
      <c r="X1044" s="136">
        <v>1126</v>
      </c>
      <c r="Y1044" s="4">
        <f t="shared" si="2064"/>
        <v>856</v>
      </c>
      <c r="Z1044" s="74">
        <f t="shared" si="2926"/>
        <v>44868</v>
      </c>
      <c r="AA1044" s="210">
        <f t="shared" ref="AA1044" si="2947">+AF1044+AL1044+AR1044</f>
        <v>8247806</v>
      </c>
      <c r="AB1044" s="210">
        <f t="shared" ref="AB1044" si="2948">+AH1044+AN1044+AT1044</f>
        <v>106602</v>
      </c>
      <c r="AC1044" s="211">
        <f t="shared" ref="AC1044" si="2949">+AJ1044+AP1044+AV1044</f>
        <v>23444</v>
      </c>
      <c r="AD1044" s="170">
        <f t="shared" ref="AD1044" si="2950">+AF1044-AF1043</f>
        <v>576</v>
      </c>
      <c r="AE1044" s="222">
        <f t="shared" ref="AE1044" si="2951">+AE1043+AD1044</f>
        <v>435729</v>
      </c>
      <c r="AF1044" s="143">
        <v>436934</v>
      </c>
      <c r="AG1044" s="171">
        <f t="shared" ref="AG1044" si="2952">+AH1044-AH1043</f>
        <v>138</v>
      </c>
      <c r="AH1044" s="143">
        <v>92073</v>
      </c>
      <c r="AI1044" s="171">
        <f t="shared" ref="AI1044" si="2953">+AJ1044-AJ1043</f>
        <v>10</v>
      </c>
      <c r="AJ1044" s="172">
        <v>10428</v>
      </c>
      <c r="AK1044" s="173">
        <f t="shared" ref="AK1044" si="2954">+AL1044-AL1043</f>
        <v>0</v>
      </c>
      <c r="AL1044" s="143">
        <v>795</v>
      </c>
      <c r="AM1044" s="173">
        <f t="shared" ref="AM1044" si="2955">+AN1044-AN1043</f>
        <v>0</v>
      </c>
      <c r="AN1044" s="143">
        <v>787</v>
      </c>
      <c r="AO1044" s="171">
        <f t="shared" ref="AO1044" si="2956">+AP1044-AP1043</f>
        <v>0</v>
      </c>
      <c r="AP1044" s="174">
        <v>6</v>
      </c>
      <c r="AQ1044" s="173">
        <f t="shared" ref="AQ1044" si="2957">+AR1044-AR1043</f>
        <v>29952</v>
      </c>
      <c r="AR1044" s="143">
        <v>7810077</v>
      </c>
      <c r="AS1044" s="171">
        <f t="shared" ref="AS1044" si="2958">+AT1044-AT1043</f>
        <v>0</v>
      </c>
      <c r="AT1044" s="143">
        <v>13742</v>
      </c>
      <c r="AU1044" s="171">
        <f t="shared" ref="AU1044" si="2959">+AV1044-AV1043</f>
        <v>81</v>
      </c>
      <c r="AV1044" s="175">
        <v>13010</v>
      </c>
      <c r="AW1044" s="217">
        <f t="shared" si="2307"/>
        <v>883</v>
      </c>
      <c r="AX1044" s="216">
        <f t="shared" ref="AX1044" si="2960">+A1044</f>
        <v>44868</v>
      </c>
      <c r="AY1044" s="5">
        <v>32</v>
      </c>
      <c r="AZ1044" s="217">
        <f>+AZ1043+AY1044</f>
        <v>3133</v>
      </c>
      <c r="BA1044" s="217">
        <f>+BA1040+1</f>
        <v>467</v>
      </c>
      <c r="BB1044" s="119">
        <v>0</v>
      </c>
      <c r="BC1044" s="26">
        <f>+BC1043+BB1044</f>
        <v>1674</v>
      </c>
      <c r="BD1044" s="217">
        <f>+BD1040+1</f>
        <v>502</v>
      </c>
      <c r="BE1044" s="209">
        <f>+Z1044</f>
        <v>44868</v>
      </c>
      <c r="BF1044" s="120">
        <f>+B1044</f>
        <v>53</v>
      </c>
      <c r="BG1044" s="120">
        <f t="shared" ref="BG1044" si="2961">+BI1044</f>
        <v>25948</v>
      </c>
      <c r="BH1044" s="209">
        <f>+A1044</f>
        <v>44868</v>
      </c>
      <c r="BI1044" s="120">
        <f>+C1044</f>
        <v>25948</v>
      </c>
      <c r="BJ1044" s="1">
        <f t="shared" ref="BJ1044" si="2962">+BE1044</f>
        <v>44868</v>
      </c>
      <c r="BK1044">
        <f t="shared" ref="BK1044" si="2963">+BM1044-BL1044</f>
        <v>3167</v>
      </c>
      <c r="BL1044">
        <f>+M1044</f>
        <v>121</v>
      </c>
      <c r="BM1044">
        <f>+L1044</f>
        <v>3288</v>
      </c>
      <c r="BN1044" s="1">
        <f t="shared" ref="BN1044" si="2964">+BJ1044</f>
        <v>44868</v>
      </c>
      <c r="BO1044">
        <f>+BO1040+BM1044</f>
        <v>215446</v>
      </c>
      <c r="BP1044">
        <f>+BP1040+BL1044</f>
        <v>12487</v>
      </c>
      <c r="BQ1044" s="167">
        <f>+A1044</f>
        <v>44868</v>
      </c>
      <c r="BR1044">
        <f t="shared" si="2877"/>
        <v>436934</v>
      </c>
      <c r="BS1044">
        <f t="shared" si="2878"/>
        <v>92073</v>
      </c>
      <c r="BT1044">
        <f t="shared" si="2879"/>
        <v>10428</v>
      </c>
      <c r="BU1044">
        <v>15</v>
      </c>
      <c r="BV1044">
        <f>+AD1044</f>
        <v>576</v>
      </c>
      <c r="BW1044">
        <f>+BW1040+BV1044</f>
        <v>113420</v>
      </c>
      <c r="BX1044" s="167">
        <f>+A1044</f>
        <v>44868</v>
      </c>
      <c r="BY1044">
        <f>+AL1044</f>
        <v>795</v>
      </c>
      <c r="BZ1044">
        <f>+AN1044</f>
        <v>787</v>
      </c>
      <c r="CA1044">
        <f>+AP1044</f>
        <v>6</v>
      </c>
      <c r="CB1044" s="167">
        <f>+A1044</f>
        <v>44868</v>
      </c>
      <c r="CC1044">
        <f t="shared" si="2880"/>
        <v>7810077</v>
      </c>
      <c r="CD1044">
        <f>+AT1044</f>
        <v>13742</v>
      </c>
      <c r="CE1044">
        <f t="shared" si="2881"/>
        <v>13010</v>
      </c>
      <c r="CF1044" s="167">
        <f>+A1044</f>
        <v>44868</v>
      </c>
      <c r="CG1044">
        <f>+AQ1044</f>
        <v>29952</v>
      </c>
      <c r="CH1044">
        <f>+AU1044</f>
        <v>81</v>
      </c>
      <c r="CI1044" s="167">
        <f>+A1044</f>
        <v>44868</v>
      </c>
      <c r="CJ1044">
        <f>+AD1044</f>
        <v>576</v>
      </c>
      <c r="CK1044">
        <f>+AG1044</f>
        <v>138</v>
      </c>
      <c r="CL1044" s="167">
        <f>+A1044</f>
        <v>44868</v>
      </c>
      <c r="CM1044">
        <f>+AI1044</f>
        <v>10</v>
      </c>
      <c r="CN1044" s="1">
        <f>+Z1044</f>
        <v>44868</v>
      </c>
      <c r="CO1044" s="253">
        <f>+AD1044</f>
        <v>576</v>
      </c>
      <c r="CP1044" s="1">
        <f>+Z1044</f>
        <v>44868</v>
      </c>
      <c r="CQ1044" s="254">
        <f>+AI1044</f>
        <v>10</v>
      </c>
      <c r="CR1044" s="167">
        <f>+A1044</f>
        <v>44868</v>
      </c>
      <c r="CS1044">
        <f>+AQ1044</f>
        <v>29952</v>
      </c>
      <c r="CT1044">
        <f>+AU1044</f>
        <v>81</v>
      </c>
      <c r="CU1044">
        <f>+AS1044</f>
        <v>0</v>
      </c>
    </row>
    <row r="1045" spans="1:99" ht="18" customHeight="1" x14ac:dyDescent="0.55000000000000004">
      <c r="A1045" s="167">
        <v>44869</v>
      </c>
      <c r="B1045" s="219">
        <v>61</v>
      </c>
      <c r="C1045" s="142">
        <f t="shared" ref="C1045" si="2965">+B1045+C1044</f>
        <v>26009</v>
      </c>
      <c r="D1045" s="261">
        <f t="shared" ref="D1045" si="2966">+C1045-F1045</f>
        <v>530</v>
      </c>
      <c r="E1045" s="135">
        <v>0</v>
      </c>
      <c r="F1045" s="135">
        <v>25479</v>
      </c>
      <c r="G1045" s="135">
        <v>0</v>
      </c>
      <c r="H1045" s="123"/>
      <c r="I1045" s="135">
        <v>0</v>
      </c>
      <c r="J1045" s="123"/>
      <c r="K1045" s="41">
        <v>0</v>
      </c>
      <c r="L1045" s="134">
        <v>3180</v>
      </c>
      <c r="M1045" s="219">
        <v>117</v>
      </c>
      <c r="N1045" s="123"/>
      <c r="O1045" s="123"/>
      <c r="P1045" s="135">
        <v>140</v>
      </c>
      <c r="Q1045" s="135">
        <v>7</v>
      </c>
      <c r="R1045" s="123"/>
      <c r="S1045" s="123"/>
      <c r="T1045" s="135">
        <v>866</v>
      </c>
      <c r="U1045" s="135">
        <v>126</v>
      </c>
      <c r="V1045" s="123"/>
      <c r="W1045" s="41">
        <v>28034</v>
      </c>
      <c r="X1045" s="136">
        <v>1110</v>
      </c>
      <c r="Y1045" s="4">
        <f t="shared" si="2064"/>
        <v>857</v>
      </c>
      <c r="Z1045" s="74">
        <f t="shared" ref="Z1045" si="2967">+A1045</f>
        <v>44869</v>
      </c>
      <c r="AA1045" s="210">
        <f t="shared" ref="AA1045" si="2968">+AF1045+AL1045+AR1045</f>
        <v>8275792</v>
      </c>
      <c r="AB1045" s="210">
        <f t="shared" ref="AB1045" si="2969">+AH1045+AN1045+AT1045</f>
        <v>106907</v>
      </c>
      <c r="AC1045" s="211">
        <f t="shared" ref="AC1045" si="2970">+AJ1045+AP1045+AV1045</f>
        <v>23529</v>
      </c>
      <c r="AD1045" s="170">
        <f t="shared" ref="AD1045" si="2971">+AF1045-AF1044</f>
        <v>405</v>
      </c>
      <c r="AE1045" s="222">
        <f t="shared" ref="AE1045" si="2972">+AE1044+AD1045</f>
        <v>436134</v>
      </c>
      <c r="AF1045" s="143">
        <v>437339</v>
      </c>
      <c r="AG1045" s="171">
        <f t="shared" ref="AG1045" si="2973">+AH1045-AH1044</f>
        <v>305</v>
      </c>
      <c r="AH1045" s="143">
        <v>92378</v>
      </c>
      <c r="AI1045" s="171">
        <f t="shared" ref="AI1045" si="2974">+AJ1045-AJ1044</f>
        <v>11</v>
      </c>
      <c r="AJ1045" s="172">
        <v>10439</v>
      </c>
      <c r="AK1045" s="173">
        <f t="shared" ref="AK1045" si="2975">+AL1045-AL1044</f>
        <v>0</v>
      </c>
      <c r="AL1045" s="143">
        <v>795</v>
      </c>
      <c r="AM1045" s="173">
        <f t="shared" ref="AM1045" si="2976">+AN1045-AN1044</f>
        <v>0</v>
      </c>
      <c r="AN1045" s="143">
        <v>787</v>
      </c>
      <c r="AO1045" s="171">
        <f t="shared" ref="AO1045" si="2977">+AP1045-AP1044</f>
        <v>0</v>
      </c>
      <c r="AP1045" s="174">
        <v>6</v>
      </c>
      <c r="AQ1045" s="173">
        <f t="shared" ref="AQ1045" si="2978">+AR1045-AR1044</f>
        <v>27581</v>
      </c>
      <c r="AR1045" s="143">
        <v>7837658</v>
      </c>
      <c r="AS1045" s="171">
        <f t="shared" ref="AS1045" si="2979">+AT1045-AT1044</f>
        <v>0</v>
      </c>
      <c r="AT1045" s="143">
        <v>13742</v>
      </c>
      <c r="AU1045" s="171">
        <f t="shared" ref="AU1045" si="2980">+AV1045-AV1044</f>
        <v>74</v>
      </c>
      <c r="AV1045" s="175">
        <v>13084</v>
      </c>
      <c r="AW1045" s="217">
        <f t="shared" si="2307"/>
        <v>884</v>
      </c>
      <c r="AX1045" s="216">
        <f t="shared" ref="AX1045" si="2981">+A1045</f>
        <v>44869</v>
      </c>
      <c r="AY1045" s="5">
        <v>37</v>
      </c>
      <c r="AZ1045" s="217">
        <f>+AZ1044+AY1045</f>
        <v>3170</v>
      </c>
      <c r="BA1045" s="217">
        <f>+BA1041+1</f>
        <v>468</v>
      </c>
      <c r="BB1045" s="119">
        <v>0</v>
      </c>
      <c r="BC1045" s="26">
        <f>+BC1044+BB1045</f>
        <v>1674</v>
      </c>
      <c r="BD1045" s="217">
        <f>+BD1041+1</f>
        <v>503</v>
      </c>
      <c r="BE1045" s="209">
        <f>+Z1045</f>
        <v>44869</v>
      </c>
      <c r="BF1045" s="120">
        <f>+B1045</f>
        <v>61</v>
      </c>
      <c r="BG1045" s="120">
        <f t="shared" ref="BG1045" si="2982">+BI1045</f>
        <v>26009</v>
      </c>
      <c r="BH1045" s="209">
        <f>+A1045</f>
        <v>44869</v>
      </c>
      <c r="BI1045" s="120">
        <f>+C1045</f>
        <v>26009</v>
      </c>
      <c r="BJ1045" s="1">
        <f t="shared" ref="BJ1045" si="2983">+BE1045</f>
        <v>44869</v>
      </c>
      <c r="BK1045">
        <f t="shared" ref="BK1045" si="2984">+BM1045-BL1045</f>
        <v>3063</v>
      </c>
      <c r="BL1045">
        <f>+M1045</f>
        <v>117</v>
      </c>
      <c r="BM1045">
        <f>+L1045</f>
        <v>3180</v>
      </c>
      <c r="BN1045" s="1">
        <f t="shared" ref="BN1045" si="2985">+BJ1045</f>
        <v>44869</v>
      </c>
      <c r="BO1045">
        <f>+BO1041+BM1045</f>
        <v>218600</v>
      </c>
      <c r="BP1045">
        <f>+BP1041+BL1045</f>
        <v>12530</v>
      </c>
      <c r="BQ1045" s="167">
        <f>+A1045</f>
        <v>44869</v>
      </c>
      <c r="BR1045">
        <f t="shared" ref="BR1045" si="2986">+AF1045</f>
        <v>437339</v>
      </c>
      <c r="BS1045">
        <f t="shared" ref="BS1045" si="2987">+AH1045</f>
        <v>92378</v>
      </c>
      <c r="BT1045">
        <f t="shared" ref="BT1045" si="2988">+AJ1045</f>
        <v>10439</v>
      </c>
      <c r="BU1045">
        <v>15</v>
      </c>
      <c r="BV1045">
        <f>+AD1045</f>
        <v>405</v>
      </c>
      <c r="BW1045">
        <f>+BW1041+BV1045</f>
        <v>101552</v>
      </c>
      <c r="BX1045" s="167">
        <f>+A1045</f>
        <v>44869</v>
      </c>
      <c r="BY1045">
        <f>+AL1045</f>
        <v>795</v>
      </c>
      <c r="BZ1045">
        <f>+AN1045</f>
        <v>787</v>
      </c>
      <c r="CA1045">
        <f>+AP1045</f>
        <v>6</v>
      </c>
      <c r="CB1045" s="167">
        <f>+A1045</f>
        <v>44869</v>
      </c>
      <c r="CC1045">
        <f t="shared" ref="CC1045" si="2989">+AR1045</f>
        <v>7837658</v>
      </c>
      <c r="CD1045">
        <f>+AT1045</f>
        <v>13742</v>
      </c>
      <c r="CE1045">
        <f t="shared" ref="CE1045" si="2990">+AV1045</f>
        <v>13084</v>
      </c>
      <c r="CF1045" s="167">
        <f>+A1045</f>
        <v>44869</v>
      </c>
      <c r="CG1045">
        <f>+AQ1045</f>
        <v>27581</v>
      </c>
      <c r="CH1045">
        <f>+AU1045</f>
        <v>74</v>
      </c>
      <c r="CI1045" s="167">
        <f>+A1045</f>
        <v>44869</v>
      </c>
      <c r="CJ1045">
        <f>+AD1045</f>
        <v>405</v>
      </c>
      <c r="CK1045">
        <f>+AG1045</f>
        <v>305</v>
      </c>
      <c r="CL1045" s="167">
        <f>+A1045</f>
        <v>44869</v>
      </c>
      <c r="CM1045">
        <f>+AI1045</f>
        <v>11</v>
      </c>
      <c r="CN1045" s="1">
        <f>+Z1045</f>
        <v>44869</v>
      </c>
      <c r="CO1045" s="253">
        <f>+AD1045</f>
        <v>405</v>
      </c>
      <c r="CP1045" s="1">
        <f>+Z1045</f>
        <v>44869</v>
      </c>
      <c r="CQ1045" s="254">
        <f>+AI1045</f>
        <v>11</v>
      </c>
      <c r="CR1045" s="167">
        <f>+A1045</f>
        <v>44869</v>
      </c>
      <c r="CS1045">
        <f>+AQ1045</f>
        <v>27581</v>
      </c>
      <c r="CT1045">
        <f>+AU1045</f>
        <v>74</v>
      </c>
      <c r="CU1045">
        <f>+AS1045</f>
        <v>0</v>
      </c>
    </row>
    <row r="1046" spans="1:99" ht="18" customHeight="1" x14ac:dyDescent="0.55000000000000004">
      <c r="A1046" s="167"/>
      <c r="B1046" s="219"/>
      <c r="C1046" s="142"/>
      <c r="D1046" s="261"/>
      <c r="E1046" s="135"/>
      <c r="F1046" s="135"/>
      <c r="G1046" s="135"/>
      <c r="H1046" s="123"/>
      <c r="I1046" s="135"/>
      <c r="J1046" s="123"/>
      <c r="K1046" s="41"/>
      <c r="L1046" s="134"/>
      <c r="M1046" s="219"/>
      <c r="N1046" s="123"/>
      <c r="O1046" s="123"/>
      <c r="P1046" s="135"/>
      <c r="Q1046" s="135"/>
      <c r="R1046" s="123"/>
      <c r="S1046" s="123"/>
      <c r="T1046" s="135"/>
      <c r="U1046" s="135"/>
      <c r="V1046" s="123"/>
      <c r="W1046" s="41"/>
      <c r="X1046" s="136"/>
      <c r="Y1046" s="4"/>
      <c r="Z1046" s="74"/>
      <c r="AA1046" s="210"/>
      <c r="AB1046" s="210"/>
      <c r="AC1046" s="211"/>
      <c r="AD1046" s="170"/>
      <c r="AE1046" s="222"/>
      <c r="AF1046" s="143"/>
      <c r="AG1046" s="171"/>
      <c r="AH1046" s="143"/>
      <c r="AI1046" s="171"/>
      <c r="AJ1046" s="172"/>
      <c r="AK1046" s="173"/>
      <c r="AL1046" s="143"/>
      <c r="AM1046" s="222"/>
      <c r="AN1046" s="143"/>
      <c r="AO1046" s="171"/>
      <c r="AP1046" s="174"/>
      <c r="AQ1046" s="173"/>
      <c r="AR1046" s="143"/>
      <c r="AS1046" s="171"/>
      <c r="AT1046" s="143"/>
      <c r="AU1046" s="171"/>
      <c r="AV1046" s="175"/>
      <c r="AW1046" s="217"/>
      <c r="AX1046" s="216"/>
      <c r="AY1046" s="5"/>
      <c r="AZ1046" s="217"/>
      <c r="BA1046" s="217"/>
      <c r="BB1046" s="119"/>
      <c r="BC1046" s="26"/>
      <c r="BD1046" s="217"/>
      <c r="BE1046" s="209"/>
      <c r="BF1046" s="120"/>
      <c r="BG1046" s="120"/>
      <c r="BH1046" s="209"/>
      <c r="BI1046" s="120"/>
      <c r="BJ1046" s="1"/>
      <c r="BN1046" s="1"/>
      <c r="BQ1046" s="167"/>
      <c r="BX1046" s="167"/>
      <c r="CB1046" s="167"/>
      <c r="CF1046" s="216"/>
      <c r="CI1046" s="167"/>
      <c r="CL1046" s="167"/>
      <c r="CN1046" s="1"/>
      <c r="CO1046" s="253"/>
      <c r="CP1046" s="1"/>
      <c r="CQ1046" s="254"/>
      <c r="CR1046" s="167"/>
    </row>
    <row r="1047" spans="1:99" ht="18" customHeight="1" x14ac:dyDescent="0.55000000000000004">
      <c r="A1047" s="167"/>
      <c r="B1047" s="219"/>
      <c r="C1047" s="142"/>
      <c r="D1047" s="261"/>
      <c r="E1047" s="135"/>
      <c r="F1047" s="135"/>
      <c r="G1047" s="135"/>
      <c r="H1047" s="123"/>
      <c r="I1047" s="135"/>
      <c r="J1047" s="123"/>
      <c r="K1047" s="41"/>
      <c r="L1047" s="134"/>
      <c r="M1047" s="219"/>
      <c r="N1047" s="123"/>
      <c r="O1047" s="123"/>
      <c r="P1047" s="135"/>
      <c r="Q1047" s="135"/>
      <c r="R1047" s="123"/>
      <c r="S1047" s="123"/>
      <c r="T1047" s="135"/>
      <c r="U1047" s="135"/>
      <c r="V1047" s="123"/>
      <c r="W1047" s="41"/>
      <c r="X1047" s="136"/>
      <c r="Y1047" s="4"/>
      <c r="Z1047" s="74"/>
      <c r="AA1047" s="210"/>
      <c r="AB1047" s="210"/>
      <c r="AC1047" s="211"/>
      <c r="AD1047" s="170"/>
      <c r="AE1047" s="222"/>
      <c r="AF1047" s="143"/>
      <c r="AG1047" s="171"/>
      <c r="AH1047" s="143"/>
      <c r="AI1047" s="171"/>
      <c r="AJ1047" s="172"/>
      <c r="AK1047" s="173"/>
      <c r="AL1047" s="143"/>
      <c r="AM1047" s="171"/>
      <c r="AN1047" s="143"/>
      <c r="AO1047" s="171"/>
      <c r="AP1047" s="174"/>
      <c r="AQ1047" s="173"/>
      <c r="AR1047" s="143"/>
      <c r="AS1047" s="171"/>
      <c r="AT1047" s="143"/>
      <c r="AU1047" s="171"/>
      <c r="AV1047" s="175"/>
      <c r="AW1047" s="217"/>
      <c r="AX1047" s="216"/>
      <c r="AY1047" s="5"/>
      <c r="AZ1047" s="217"/>
      <c r="BA1047" s="217"/>
      <c r="BB1047" s="119"/>
      <c r="BC1047" s="26"/>
      <c r="BD1047" s="217"/>
      <c r="BE1047" s="209"/>
      <c r="BF1047" s="120"/>
      <c r="BG1047" s="120"/>
      <c r="BH1047" s="209"/>
      <c r="BI1047" s="120"/>
      <c r="BJ1047" s="1"/>
      <c r="BN1047" s="1"/>
      <c r="BQ1047" s="167"/>
      <c r="BX1047" s="167"/>
      <c r="CB1047" s="167"/>
      <c r="CE1047">
        <f>+AV1047</f>
        <v>0</v>
      </c>
      <c r="CF1047" s="216"/>
      <c r="CI1047" s="167"/>
      <c r="CL1047" s="167"/>
      <c r="CN1047" s="1"/>
      <c r="CO1047" s="253"/>
      <c r="CP1047" s="1"/>
      <c r="CQ1047" s="254"/>
      <c r="CR1047" s="167"/>
    </row>
    <row r="1048" spans="1:99" ht="18" customHeight="1" x14ac:dyDescent="0.55000000000000004">
      <c r="A1048" s="167"/>
      <c r="B1048" s="219"/>
      <c r="C1048" s="142"/>
      <c r="D1048" s="142"/>
      <c r="E1048" s="135"/>
      <c r="F1048" s="135"/>
      <c r="G1048" s="135"/>
      <c r="H1048" s="123"/>
      <c r="I1048" s="135"/>
      <c r="J1048" s="123"/>
      <c r="K1048" s="41"/>
      <c r="L1048" s="134"/>
      <c r="M1048" s="135"/>
      <c r="N1048" s="123"/>
      <c r="O1048" s="123"/>
      <c r="P1048" s="135"/>
      <c r="Q1048" s="135"/>
      <c r="R1048" s="123"/>
      <c r="S1048" s="123"/>
      <c r="T1048" s="135"/>
      <c r="U1048" s="135"/>
      <c r="V1048" s="123"/>
      <c r="W1048" s="41"/>
      <c r="X1048" s="136"/>
      <c r="Y1048" s="4"/>
      <c r="Z1048" s="74"/>
      <c r="AA1048" s="210"/>
      <c r="AB1048" s="210"/>
      <c r="AC1048" s="211"/>
      <c r="AD1048" s="170"/>
      <c r="AE1048" s="222"/>
      <c r="AF1048" s="143"/>
      <c r="AG1048" s="171"/>
      <c r="AH1048" s="143"/>
      <c r="AI1048" s="171"/>
      <c r="AJ1048" s="172"/>
      <c r="AK1048" s="173"/>
      <c r="AL1048" s="143"/>
      <c r="AM1048" s="171"/>
      <c r="AN1048" s="143"/>
      <c r="AO1048" s="171"/>
      <c r="AP1048" s="174"/>
      <c r="AQ1048" s="173"/>
      <c r="AR1048" s="143"/>
      <c r="AS1048" s="171"/>
      <c r="AT1048" s="143"/>
      <c r="AU1048" s="171"/>
      <c r="AV1048" s="175"/>
      <c r="AW1048" s="217"/>
      <c r="AX1048" s="216"/>
      <c r="AY1048" s="5"/>
      <c r="AZ1048" s="217"/>
      <c r="BA1048" s="217"/>
      <c r="BB1048" s="119"/>
      <c r="BC1048" s="26"/>
      <c r="BD1048" s="217"/>
      <c r="BE1048" s="209"/>
      <c r="BF1048" s="120"/>
      <c r="BG1048" s="120"/>
      <c r="BH1048" s="209"/>
      <c r="BI1048" s="120"/>
      <c r="BJ1048" s="1"/>
      <c r="BN1048" s="1"/>
      <c r="BQ1048" s="167"/>
      <c r="BX1048" s="167"/>
      <c r="CB1048" s="167"/>
      <c r="CI1048" s="167"/>
      <c r="CL1048" s="167"/>
      <c r="CN1048" s="1"/>
      <c r="CO1048" s="253"/>
      <c r="CP1048" s="1"/>
      <c r="CQ1048" s="254"/>
      <c r="CR1048" s="167"/>
    </row>
    <row r="1049" spans="1:99" ht="7" customHeight="1" thickBot="1" x14ac:dyDescent="0.6">
      <c r="A1049" s="65"/>
      <c r="B1049" s="134"/>
      <c r="C1049" s="142"/>
      <c r="D1049" s="135"/>
      <c r="E1049" s="135"/>
      <c r="F1049" s="135"/>
      <c r="G1049" s="135"/>
      <c r="H1049" s="123"/>
      <c r="I1049" s="135"/>
      <c r="J1049" s="123"/>
      <c r="K1049" s="136"/>
      <c r="L1049" s="134"/>
      <c r="M1049" s="135"/>
      <c r="N1049" s="123"/>
      <c r="O1049" s="123"/>
      <c r="P1049" s="135"/>
      <c r="Q1049" s="135"/>
      <c r="R1049" s="123"/>
      <c r="S1049" s="123"/>
      <c r="T1049" s="135"/>
      <c r="U1049" s="135"/>
      <c r="V1049" s="123"/>
      <c r="W1049" s="41"/>
      <c r="X1049" s="136"/>
      <c r="Z1049" s="65"/>
      <c r="AA1049" s="63"/>
      <c r="AB1049" s="63"/>
      <c r="AC1049" s="63"/>
      <c r="AD1049" s="170"/>
      <c r="AE1049" s="222"/>
      <c r="AF1049" s="143"/>
      <c r="AG1049" s="171"/>
      <c r="AH1049" s="143"/>
      <c r="AI1049" s="171"/>
      <c r="AJ1049" s="172"/>
      <c r="AK1049" s="173"/>
      <c r="AL1049" s="143"/>
      <c r="AM1049" s="171"/>
      <c r="AN1049" s="143"/>
      <c r="AO1049" s="171"/>
      <c r="AP1049" s="174"/>
      <c r="AQ1049" s="173"/>
      <c r="AR1049" s="143"/>
      <c r="AS1049" s="171"/>
      <c r="AT1049" s="143"/>
      <c r="AU1049" s="171"/>
      <c r="AV1049" s="175"/>
    </row>
    <row r="1050" spans="1:99" x14ac:dyDescent="0.55000000000000004">
      <c r="B1050" s="44"/>
      <c r="C1050" s="44"/>
      <c r="D1050" s="44"/>
      <c r="E1050" s="44"/>
      <c r="F1050" s="44"/>
      <c r="G1050" s="44"/>
      <c r="H1050" s="44"/>
      <c r="I1050" s="44"/>
      <c r="J1050" s="44"/>
      <c r="K1050" s="44"/>
      <c r="L1050" s="44"/>
      <c r="M1050" s="44"/>
      <c r="N1050" s="44"/>
      <c r="O1050" s="44"/>
      <c r="P1050" s="44"/>
      <c r="Q1050" s="44"/>
      <c r="R1050" s="44"/>
      <c r="S1050" s="44"/>
      <c r="T1050" s="44"/>
      <c r="U1050" s="44"/>
      <c r="V1050" s="44"/>
      <c r="W1050" s="44"/>
      <c r="X1050" s="44"/>
      <c r="Y1050" s="44"/>
      <c r="AE1050">
        <f>SUM(AD443:AD448)</f>
        <v>190</v>
      </c>
      <c r="AY1050" s="44" t="s">
        <v>474</v>
      </c>
      <c r="BB1050" s="44" t="s">
        <v>473</v>
      </c>
      <c r="BV1050">
        <f>SUM(BV442:BV1049)</f>
        <v>426189</v>
      </c>
    </row>
    <row r="1051" spans="1:99" x14ac:dyDescent="0.55000000000000004">
      <c r="B1051">
        <f>SUM(B554:B584)</f>
        <v>832</v>
      </c>
      <c r="AA1051" s="263">
        <f>+AA881-AA880</f>
        <v>82409</v>
      </c>
      <c r="AE1051">
        <f>SUM(AD797:AD1048)</f>
        <v>357218</v>
      </c>
      <c r="AG1051">
        <f>40317-40254</f>
        <v>63</v>
      </c>
      <c r="AI1051" s="236">
        <f>SUM(AI189:AI558)</f>
        <v>205</v>
      </c>
      <c r="AJ1051">
        <f>SUM(AI797:AI1048)</f>
        <v>9695</v>
      </c>
      <c r="AK1051">
        <f>SUM(AK907:AK1047)</f>
        <v>712</v>
      </c>
      <c r="AT1051" s="44">
        <f>SUM(AU908:AU1047)</f>
        <v>7863</v>
      </c>
      <c r="AU1051">
        <f>SUM(AU889:AU918)</f>
        <v>4396</v>
      </c>
      <c r="AV1051">
        <f>SUM(AU854:AU1048)</f>
        <v>12228</v>
      </c>
      <c r="AY1051" s="44">
        <f>SUM(AY359:AY413)</f>
        <v>69</v>
      </c>
      <c r="BB1051" s="44">
        <f>SUM(BB374:BB413)</f>
        <v>941</v>
      </c>
    </row>
    <row r="1052" spans="1:99" x14ac:dyDescent="0.55000000000000004">
      <c r="L1052">
        <f>SUM(L97:L1051)</f>
        <v>821783</v>
      </c>
      <c r="P1052">
        <f>SUM(P97:P1051)</f>
        <v>37009</v>
      </c>
      <c r="AD1052">
        <f>SUM(AD188:AD194)</f>
        <v>82</v>
      </c>
      <c r="AG1052">
        <f>840+40254</f>
        <v>41094</v>
      </c>
      <c r="AJ1052">
        <f>SUM(AI797:AI827)</f>
        <v>7081</v>
      </c>
      <c r="AV1052">
        <f>SUM(AU797:AU827)</f>
        <v>0</v>
      </c>
      <c r="AY1052" s="44" t="s">
        <v>685</v>
      </c>
    </row>
    <row r="1053" spans="1:99" ht="15" customHeight="1" x14ac:dyDescent="0.55000000000000004">
      <c r="A1053" s="119"/>
      <c r="D1053">
        <f>SUM(B229:B259)</f>
        <v>435</v>
      </c>
      <c r="Z1053" s="119"/>
      <c r="AA1053" s="119"/>
      <c r="AB1053" s="119"/>
      <c r="AC1053" s="119"/>
      <c r="AJ1053">
        <f>SUM(AI828:AI857)</f>
        <v>1483</v>
      </c>
      <c r="AV1053">
        <f>SUM(AU828:AU857)</f>
        <v>12</v>
      </c>
      <c r="AY1053" s="44">
        <f>SUM(AY581:AY1049)</f>
        <v>2760</v>
      </c>
    </row>
    <row r="1054" spans="1:99" x14ac:dyDescent="0.55000000000000004">
      <c r="AB1054" s="44" t="s">
        <v>827</v>
      </c>
      <c r="AD1054" s="44">
        <f>SUM(AD810:AD816)</f>
        <v>17671</v>
      </c>
      <c r="AH1054" s="4">
        <f>SUM(AD797:AD827)</f>
        <v>206192</v>
      </c>
      <c r="AI1054" s="5" t="s">
        <v>949</v>
      </c>
      <c r="AJ1054" s="4">
        <f>SUM(AI797:AI827)</f>
        <v>7081</v>
      </c>
      <c r="AN1054" s="227">
        <f>SUM(AK797:AK827)</f>
        <v>1</v>
      </c>
      <c r="AO1054" s="231" t="s">
        <v>949</v>
      </c>
      <c r="AP1054" s="227">
        <f>SUM(AO797:AO827)</f>
        <v>0</v>
      </c>
      <c r="AT1054" s="26">
        <f>SUM(AQ797:AQ827)</f>
        <v>2905</v>
      </c>
      <c r="AU1054" s="218" t="s">
        <v>949</v>
      </c>
      <c r="AV1054" s="26">
        <f>SUM(AU797:AU827)</f>
        <v>0</v>
      </c>
    </row>
    <row r="1055" spans="1:99" x14ac:dyDescent="0.55000000000000004">
      <c r="AH1055" s="4">
        <f>SUM(AD828:AD857)</f>
        <v>44357</v>
      </c>
      <c r="AI1055" s="5" t="s">
        <v>948</v>
      </c>
      <c r="AJ1055" s="4">
        <f>SUM(AI828:AI857)</f>
        <v>1483</v>
      </c>
      <c r="AN1055" s="227">
        <f>SUM(AK828:AK857)</f>
        <v>0</v>
      </c>
      <c r="AO1055" s="231" t="s">
        <v>948</v>
      </c>
      <c r="AP1055" s="227">
        <f>SUM(AO828:AO857)</f>
        <v>0</v>
      </c>
      <c r="AT1055" s="26">
        <f>SUM(AQ828:AQ857)</f>
        <v>92489</v>
      </c>
      <c r="AU1055" s="218" t="s">
        <v>948</v>
      </c>
      <c r="AV1055" s="26">
        <f>SUM(AU828:AU857)</f>
        <v>12</v>
      </c>
    </row>
    <row r="1056" spans="1:99" x14ac:dyDescent="0.55000000000000004">
      <c r="AH1056" s="4">
        <f>SUM(AD858:AD888)</f>
        <v>1728</v>
      </c>
      <c r="AI1056" s="5" t="s">
        <v>914</v>
      </c>
      <c r="AJ1056" s="4">
        <f>SUM(AI858:AI888)</f>
        <v>70</v>
      </c>
      <c r="AN1056" s="227">
        <f>SUM(AK858:AK888)</f>
        <v>1</v>
      </c>
      <c r="AO1056" s="231" t="s">
        <v>914</v>
      </c>
      <c r="AP1056" s="227">
        <f>SUM(AO858:AO888)</f>
        <v>0</v>
      </c>
      <c r="AT1056" s="26">
        <f>SUM(AQ858:AQ888)</f>
        <v>1917100</v>
      </c>
      <c r="AU1056" s="218" t="s">
        <v>914</v>
      </c>
      <c r="AV1056" s="26">
        <f>SUM(AU858:AU888)</f>
        <v>1390</v>
      </c>
    </row>
    <row r="1057" spans="34:48" x14ac:dyDescent="0.55000000000000004">
      <c r="AH1057" s="4">
        <f>SUM(AD889:AD918)</f>
        <v>5667</v>
      </c>
      <c r="AI1057" s="5" t="s">
        <v>947</v>
      </c>
      <c r="AJ1057" s="4">
        <f>SUM(AI889:AI918)</f>
        <v>23</v>
      </c>
      <c r="AN1057" s="227">
        <f>SUM(AK889:AK918)</f>
        <v>181</v>
      </c>
      <c r="AO1057" s="231" t="s">
        <v>947</v>
      </c>
      <c r="AP1057" s="227">
        <f>SUM(AO889:AO918)</f>
        <v>0</v>
      </c>
      <c r="AT1057" s="26">
        <f>SUM(AQ889:AQ918)</f>
        <v>1734300</v>
      </c>
      <c r="AU1057" s="218" t="s">
        <v>947</v>
      </c>
      <c r="AV1057" s="26">
        <f>SUM(AU889:AU918)</f>
        <v>4396</v>
      </c>
    </row>
    <row r="1058" spans="34:48" x14ac:dyDescent="0.55000000000000004">
      <c r="AH1058" s="4">
        <f>SUM(AD919:AD949)</f>
        <v>17832</v>
      </c>
      <c r="AI1058" s="5" t="s">
        <v>966</v>
      </c>
      <c r="AJ1058" s="4">
        <f>SUM(AI919:AI949)</f>
        <v>102</v>
      </c>
      <c r="AN1058" s="227">
        <f>SUM(AK919:AK949)</f>
        <v>527</v>
      </c>
      <c r="AO1058" s="231" t="s">
        <v>966</v>
      </c>
      <c r="AP1058" s="227">
        <f>SUM(AO919:AO949)</f>
        <v>6</v>
      </c>
      <c r="AT1058" s="26">
        <f>SUM(AQ919:AQ949)</f>
        <v>820902</v>
      </c>
      <c r="AU1058" s="218" t="s">
        <v>966</v>
      </c>
      <c r="AV1058" s="26">
        <f>SUM(AU919:AU949)</f>
        <v>2276</v>
      </c>
    </row>
    <row r="1059" spans="34:48" x14ac:dyDescent="0.55000000000000004">
      <c r="AH1059" s="4">
        <f>SUM(AD950:AD980)</f>
        <v>29892</v>
      </c>
      <c r="AI1059" s="5" t="s">
        <v>978</v>
      </c>
      <c r="AJ1059" s="4">
        <f>SUM(AI950:AI980)</f>
        <v>187</v>
      </c>
      <c r="AN1059" s="227">
        <f>SUM(AK950:AK980)</f>
        <v>2</v>
      </c>
      <c r="AO1059" s="231" t="s">
        <v>978</v>
      </c>
      <c r="AP1059" s="227">
        <f>SUM(AO950:AO980)</f>
        <v>0</v>
      </c>
      <c r="AT1059" s="26">
        <f>SUM(AQ950:AQ980)</f>
        <v>719844</v>
      </c>
      <c r="AU1059" s="218" t="s">
        <v>978</v>
      </c>
      <c r="AV1059" s="26">
        <f>SUM(AU950:AU980)</f>
        <v>987</v>
      </c>
    </row>
    <row r="1060" spans="34:48" x14ac:dyDescent="0.55000000000000004">
      <c r="AH1060" s="4">
        <f>SUM(AD981:AD1010)</f>
        <v>28866</v>
      </c>
      <c r="AI1060" s="5" t="s">
        <v>979</v>
      </c>
      <c r="AJ1060" s="4">
        <f>SUM(AI981:AI1010)</f>
        <v>471</v>
      </c>
      <c r="AN1060" s="227">
        <f>SUM(AK981:AK1010)</f>
        <v>0</v>
      </c>
      <c r="AO1060" s="231" t="s">
        <v>979</v>
      </c>
      <c r="AP1060" s="227">
        <f>SUM(AO981:AO1010)</f>
        <v>0</v>
      </c>
      <c r="AT1060" s="26">
        <f>SUM(AQ981:AQ1010)</f>
        <v>1153371</v>
      </c>
      <c r="AU1060" s="218" t="s">
        <v>979</v>
      </c>
      <c r="AV1060" s="26">
        <f>SUM(AU981:AU1010)</f>
        <v>1139</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20"/>
  <sheetViews>
    <sheetView zoomScale="115" zoomScaleNormal="115" workbookViewId="0">
      <pane xSplit="3" ySplit="1" topLeftCell="D797" activePane="bottomRight" state="frozen"/>
      <selection pane="topRight" activeCell="C1" sqref="C1"/>
      <selection pane="bottomLeft" activeCell="A2" sqref="A2"/>
      <selection pane="bottomRight" activeCell="C807" sqref="C807:G807"/>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 si="138">SUM(D785:AG785)-J785</f>
        <v>50</v>
      </c>
      <c r="C785" s="114">
        <v>44846</v>
      </c>
      <c r="D785" s="100">
        <v>2</v>
      </c>
      <c r="E785" s="100">
        <v>17</v>
      </c>
      <c r="F785" s="100">
        <v>1</v>
      </c>
      <c r="I785" s="100">
        <v>17</v>
      </c>
      <c r="J785" s="265">
        <f t="shared" ref="J785" si="139">SUM(K785:AF785)</f>
        <v>13</v>
      </c>
      <c r="K785" s="100">
        <v>2</v>
      </c>
      <c r="M785" s="100">
        <v>3</v>
      </c>
      <c r="V785" s="100">
        <v>4</v>
      </c>
      <c r="Z785" s="100">
        <v>2</v>
      </c>
      <c r="AD785" s="100">
        <v>2</v>
      </c>
      <c r="AG785" s="266"/>
      <c r="AH785" s="114">
        <f t="shared" ref="AH785" si="140">+C785</f>
        <v>44846</v>
      </c>
      <c r="AI785" s="267">
        <f t="shared" ref="AI785" si="141">+AL785-AJ785-AK785</f>
        <v>48</v>
      </c>
      <c r="AJ785" s="267">
        <f t="shared" ref="AJ785" si="142">+H785</f>
        <v>0</v>
      </c>
      <c r="AK785" s="100">
        <f t="shared" ref="AK785" si="143">+D785</f>
        <v>2</v>
      </c>
      <c r="AL785" s="267">
        <f t="shared" ref="AL785" si="144">+B785</f>
        <v>50</v>
      </c>
    </row>
    <row r="786" spans="2:38" s="100" customFormat="1" ht="17.5" customHeight="1" x14ac:dyDescent="0.55000000000000004">
      <c r="B786" s="265">
        <f t="shared" ref="B786" si="145">SUM(D786:AG786)-J786</f>
        <v>64</v>
      </c>
      <c r="C786" s="114">
        <v>44847</v>
      </c>
      <c r="D786" s="100">
        <v>7</v>
      </c>
      <c r="E786" s="100">
        <v>15</v>
      </c>
      <c r="F786" s="100">
        <v>4</v>
      </c>
      <c r="I786" s="100">
        <v>22</v>
      </c>
      <c r="J786" s="265">
        <f t="shared" ref="J786" si="146">SUM(K786:AF786)</f>
        <v>16</v>
      </c>
      <c r="K786" s="100">
        <v>2</v>
      </c>
      <c r="M786" s="100">
        <v>2</v>
      </c>
      <c r="V786" s="100">
        <v>5</v>
      </c>
      <c r="Y786" s="100">
        <v>2</v>
      </c>
      <c r="AB786" s="100">
        <v>1</v>
      </c>
      <c r="AD786" s="100">
        <v>2</v>
      </c>
      <c r="AF786" s="100">
        <v>2</v>
      </c>
      <c r="AG786" s="266"/>
      <c r="AH786" s="114">
        <f t="shared" ref="AH786" si="147">+C786</f>
        <v>44847</v>
      </c>
      <c r="AI786" s="267">
        <f t="shared" ref="AI786" si="148">+AL786-AJ786-AK786</f>
        <v>57</v>
      </c>
      <c r="AJ786" s="267">
        <f t="shared" ref="AJ786" si="149">+H786</f>
        <v>0</v>
      </c>
      <c r="AK786" s="100">
        <f t="shared" ref="AK786" si="150">+D786</f>
        <v>7</v>
      </c>
      <c r="AL786" s="267">
        <f t="shared" ref="AL786" si="151">+B786</f>
        <v>64</v>
      </c>
    </row>
    <row r="787" spans="2:38" s="100" customFormat="1" ht="17.5" customHeight="1" x14ac:dyDescent="0.55000000000000004">
      <c r="B787" s="265">
        <f t="shared" ref="B787" si="152">SUM(D787:AG787)-J787</f>
        <v>70</v>
      </c>
      <c r="C787" s="114">
        <v>44848</v>
      </c>
      <c r="E787" s="100">
        <v>24</v>
      </c>
      <c r="F787" s="100">
        <v>5</v>
      </c>
      <c r="H787" s="100">
        <v>1</v>
      </c>
      <c r="I787" s="100">
        <v>21</v>
      </c>
      <c r="J787" s="265">
        <f t="shared" ref="J787" si="153">SUM(K787:AF787)</f>
        <v>19</v>
      </c>
      <c r="K787" s="100">
        <v>8</v>
      </c>
      <c r="V787" s="100">
        <v>4</v>
      </c>
      <c r="Z787" s="100">
        <v>1</v>
      </c>
      <c r="AD787" s="100">
        <v>6</v>
      </c>
      <c r="AG787" s="266"/>
      <c r="AH787" s="114">
        <f t="shared" ref="AH787" si="154">+C787</f>
        <v>44848</v>
      </c>
      <c r="AI787" s="267">
        <f t="shared" ref="AI787" si="155">+AL787-AJ787-AK787</f>
        <v>69</v>
      </c>
      <c r="AJ787" s="267">
        <f t="shared" ref="AJ787" si="156">+H787</f>
        <v>1</v>
      </c>
      <c r="AK787" s="100">
        <f t="shared" ref="AK787" si="157">+D787</f>
        <v>0</v>
      </c>
      <c r="AL787" s="267">
        <f t="shared" ref="AL787" si="158">+B787</f>
        <v>70</v>
      </c>
    </row>
    <row r="788" spans="2:38" s="100" customFormat="1" ht="17.5" customHeight="1" x14ac:dyDescent="0.55000000000000004">
      <c r="B788" s="265">
        <f t="shared" ref="B788" si="159">SUM(D788:AG788)-J788</f>
        <v>70</v>
      </c>
      <c r="C788" s="114">
        <v>44849</v>
      </c>
      <c r="D788" s="100">
        <v>1</v>
      </c>
      <c r="E788" s="100">
        <v>18</v>
      </c>
      <c r="F788" s="100">
        <v>8</v>
      </c>
      <c r="H788" s="100">
        <v>1</v>
      </c>
      <c r="I788" s="100">
        <v>22</v>
      </c>
      <c r="J788" s="265">
        <f t="shared" ref="J788" si="160">SUM(K788:AF788)</f>
        <v>20</v>
      </c>
      <c r="K788" s="100">
        <v>11</v>
      </c>
      <c r="M788" s="100">
        <v>3</v>
      </c>
      <c r="AB788" s="100">
        <v>2</v>
      </c>
      <c r="AD788" s="100">
        <v>4</v>
      </c>
      <c r="AG788" s="266"/>
      <c r="AH788" s="114">
        <f t="shared" ref="AH788" si="161">+C788</f>
        <v>44849</v>
      </c>
      <c r="AI788" s="267">
        <f t="shared" ref="AI788" si="162">+AL788-AJ788-AK788</f>
        <v>68</v>
      </c>
      <c r="AJ788" s="267">
        <f t="shared" ref="AJ788" si="163">+H788</f>
        <v>1</v>
      </c>
      <c r="AK788" s="100">
        <f t="shared" ref="AK788" si="164">+D788</f>
        <v>1</v>
      </c>
      <c r="AL788" s="267">
        <f t="shared" ref="AL788" si="165">+B788</f>
        <v>70</v>
      </c>
    </row>
    <row r="789" spans="2:38" s="100" customFormat="1" ht="17.5" customHeight="1" x14ac:dyDescent="0.55000000000000004">
      <c r="B789" s="265">
        <f t="shared" ref="B789" si="166">SUM(D789:AG789)-J789</f>
        <v>63</v>
      </c>
      <c r="C789" s="114">
        <v>44850</v>
      </c>
      <c r="D789" s="100">
        <v>7</v>
      </c>
      <c r="E789" s="100">
        <v>18</v>
      </c>
      <c r="F789" s="100">
        <v>6</v>
      </c>
      <c r="H789" s="100">
        <v>3</v>
      </c>
      <c r="I789" s="100">
        <v>8</v>
      </c>
      <c r="J789" s="265">
        <f t="shared" ref="J789" si="167">SUM(K789:AF789)</f>
        <v>21</v>
      </c>
      <c r="K789" s="100">
        <v>6</v>
      </c>
      <c r="T789" s="100">
        <v>1</v>
      </c>
      <c r="V789" s="100">
        <v>7</v>
      </c>
      <c r="W789" s="100">
        <v>1</v>
      </c>
      <c r="Z789" s="100">
        <v>3</v>
      </c>
      <c r="AB789" s="100">
        <v>3</v>
      </c>
      <c r="AG789" s="266"/>
      <c r="AH789" s="114">
        <f t="shared" ref="AH789" si="168">+C789</f>
        <v>44850</v>
      </c>
      <c r="AI789" s="267">
        <f t="shared" ref="AI789" si="169">+AL789-AJ789-AK789</f>
        <v>53</v>
      </c>
      <c r="AJ789" s="267">
        <f t="shared" ref="AJ789" si="170">+H789</f>
        <v>3</v>
      </c>
      <c r="AK789" s="100">
        <f t="shared" ref="AK789" si="171">+D789</f>
        <v>7</v>
      </c>
      <c r="AL789" s="267">
        <f t="shared" ref="AL789" si="172">+B789</f>
        <v>63</v>
      </c>
    </row>
    <row r="790" spans="2:38" s="100" customFormat="1" ht="17.5" customHeight="1" x14ac:dyDescent="0.55000000000000004">
      <c r="B790" s="265">
        <f t="shared" ref="B790" si="173">SUM(D790:AG790)-J790</f>
        <v>42</v>
      </c>
      <c r="C790" s="114">
        <v>44851</v>
      </c>
      <c r="D790" s="100">
        <v>1</v>
      </c>
      <c r="E790" s="100">
        <v>11</v>
      </c>
      <c r="F790" s="100">
        <v>4</v>
      </c>
      <c r="H790" s="100">
        <v>3</v>
      </c>
      <c r="I790" s="100">
        <v>13</v>
      </c>
      <c r="J790" s="265">
        <f t="shared" ref="J790" si="174">SUM(K790:AF790)</f>
        <v>10</v>
      </c>
      <c r="K790" s="100">
        <v>3</v>
      </c>
      <c r="M790" s="100">
        <v>1</v>
      </c>
      <c r="Z790" s="100">
        <v>2</v>
      </c>
      <c r="AB790" s="100">
        <v>1</v>
      </c>
      <c r="AD790" s="100">
        <v>3</v>
      </c>
      <c r="AG790" s="266"/>
      <c r="AH790" s="114">
        <f t="shared" ref="AH790" si="175">+C790</f>
        <v>44851</v>
      </c>
      <c r="AI790" s="267">
        <f t="shared" ref="AI790" si="176">+AL790-AJ790-AK790</f>
        <v>38</v>
      </c>
      <c r="AJ790" s="267">
        <f t="shared" ref="AJ790" si="177">+H790</f>
        <v>3</v>
      </c>
      <c r="AK790" s="100">
        <f t="shared" ref="AK790" si="178">+D790</f>
        <v>1</v>
      </c>
      <c r="AL790" s="267">
        <f t="shared" ref="AL790" si="179">+B790</f>
        <v>42</v>
      </c>
    </row>
    <row r="791" spans="2:38" s="100" customFormat="1" ht="17.5" customHeight="1" x14ac:dyDescent="0.55000000000000004">
      <c r="B791" s="265">
        <f t="shared" ref="B791" si="180">SUM(D791:AG791)-J791</f>
        <v>43</v>
      </c>
      <c r="C791" s="114">
        <v>44852</v>
      </c>
      <c r="E791" s="100">
        <v>12</v>
      </c>
      <c r="F791" s="100">
        <v>7</v>
      </c>
      <c r="I791" s="100">
        <v>16</v>
      </c>
      <c r="J791" s="265">
        <f t="shared" ref="J791" si="181">SUM(K791:AF791)</f>
        <v>8</v>
      </c>
      <c r="K791" s="100">
        <v>3</v>
      </c>
      <c r="O791" s="100">
        <v>1</v>
      </c>
      <c r="V791" s="100">
        <v>1</v>
      </c>
      <c r="Z791" s="100">
        <v>2</v>
      </c>
      <c r="AB791" s="100">
        <v>1</v>
      </c>
      <c r="AG791" s="266"/>
      <c r="AH791" s="114">
        <f t="shared" ref="AH791" si="182">+C791</f>
        <v>44852</v>
      </c>
      <c r="AI791" s="267">
        <f t="shared" ref="AI791" si="183">+AL791-AJ791-AK791</f>
        <v>43</v>
      </c>
      <c r="AJ791" s="267">
        <f t="shared" ref="AJ791" si="184">+H791</f>
        <v>0</v>
      </c>
      <c r="AK791" s="100">
        <f t="shared" ref="AK791" si="185">+D791</f>
        <v>0</v>
      </c>
      <c r="AL791" s="267">
        <f t="shared" ref="AL791" si="186">+B791</f>
        <v>43</v>
      </c>
    </row>
    <row r="792" spans="2:38" s="100" customFormat="1" ht="17.5" customHeight="1" x14ac:dyDescent="0.55000000000000004">
      <c r="B792" s="265">
        <f t="shared" ref="B792:B793" si="187">SUM(D792:AG792)-J792</f>
        <v>47</v>
      </c>
      <c r="C792" s="114">
        <v>44853</v>
      </c>
      <c r="D792" s="100">
        <v>2</v>
      </c>
      <c r="E792" s="100">
        <v>14</v>
      </c>
      <c r="F792" s="100">
        <v>7</v>
      </c>
      <c r="H792" s="100">
        <v>1</v>
      </c>
      <c r="I792" s="100">
        <v>12</v>
      </c>
      <c r="J792" s="265">
        <f t="shared" ref="J792:J793" si="188">SUM(K792:AF792)</f>
        <v>11</v>
      </c>
      <c r="K792" s="100">
        <v>5</v>
      </c>
      <c r="V792" s="100">
        <v>2</v>
      </c>
      <c r="Z792" s="100">
        <v>1</v>
      </c>
      <c r="AD792" s="100">
        <v>3</v>
      </c>
      <c r="AG792" s="266"/>
      <c r="AH792" s="114">
        <f t="shared" ref="AH792:AH793" si="189">+C792</f>
        <v>44853</v>
      </c>
      <c r="AI792" s="267">
        <f t="shared" ref="AI792:AI793" si="190">+AL792-AJ792-AK792</f>
        <v>44</v>
      </c>
      <c r="AJ792" s="267">
        <f t="shared" ref="AJ792:AJ793" si="191">+H792</f>
        <v>1</v>
      </c>
      <c r="AK792" s="100">
        <f t="shared" ref="AK792:AK793" si="192">+D792</f>
        <v>2</v>
      </c>
      <c r="AL792" s="267">
        <f t="shared" ref="AL792:AL793" si="193">+B792</f>
        <v>47</v>
      </c>
    </row>
    <row r="793" spans="2:38" s="100" customFormat="1" ht="17.5" customHeight="1" x14ac:dyDescent="0.55000000000000004">
      <c r="B793" s="265">
        <f t="shared" si="187"/>
        <v>56</v>
      </c>
      <c r="C793" s="114">
        <v>44854</v>
      </c>
      <c r="D793" s="100">
        <v>2</v>
      </c>
      <c r="E793" s="100">
        <v>25</v>
      </c>
      <c r="F793" s="100">
        <v>7</v>
      </c>
      <c r="H793" s="100">
        <v>2</v>
      </c>
      <c r="I793" s="100">
        <v>12</v>
      </c>
      <c r="J793" s="265">
        <f t="shared" si="188"/>
        <v>8</v>
      </c>
      <c r="K793" s="100">
        <v>3</v>
      </c>
      <c r="V793" s="100">
        <v>4</v>
      </c>
      <c r="AF793" s="100">
        <v>1</v>
      </c>
      <c r="AG793" s="266"/>
      <c r="AH793" s="114">
        <f t="shared" si="189"/>
        <v>44854</v>
      </c>
      <c r="AI793" s="267">
        <f t="shared" si="190"/>
        <v>52</v>
      </c>
      <c r="AJ793" s="267">
        <f t="shared" si="191"/>
        <v>2</v>
      </c>
      <c r="AK793" s="100">
        <f t="shared" si="192"/>
        <v>2</v>
      </c>
      <c r="AL793" s="267">
        <f t="shared" si="193"/>
        <v>56</v>
      </c>
    </row>
    <row r="794" spans="2:38" s="100" customFormat="1" ht="17.5" customHeight="1" x14ac:dyDescent="0.55000000000000004">
      <c r="B794" s="265">
        <f t="shared" ref="B794" si="194">SUM(D794:AG794)-J794</f>
        <v>56</v>
      </c>
      <c r="C794" s="114">
        <v>44855</v>
      </c>
      <c r="D794" s="100">
        <v>3</v>
      </c>
      <c r="E794" s="100">
        <v>17</v>
      </c>
      <c r="F794" s="100">
        <v>3</v>
      </c>
      <c r="H794" s="100">
        <v>1</v>
      </c>
      <c r="I794" s="100">
        <v>16</v>
      </c>
      <c r="J794" s="265">
        <f t="shared" ref="J794" si="195">SUM(K794:AF794)</f>
        <v>16</v>
      </c>
      <c r="K794" s="100">
        <v>7</v>
      </c>
      <c r="M794" s="100">
        <v>1</v>
      </c>
      <c r="V794" s="100">
        <v>3</v>
      </c>
      <c r="Z794" s="100">
        <v>1</v>
      </c>
      <c r="AB794" s="100">
        <v>2</v>
      </c>
      <c r="AD794" s="100">
        <v>2</v>
      </c>
      <c r="AG794" s="266"/>
      <c r="AH794" s="114">
        <f t="shared" ref="AH794" si="196">+C794</f>
        <v>44855</v>
      </c>
      <c r="AI794" s="267">
        <f t="shared" ref="AI794" si="197">+AL794-AJ794-AK794</f>
        <v>52</v>
      </c>
      <c r="AJ794" s="267">
        <f t="shared" ref="AJ794" si="198">+H794</f>
        <v>1</v>
      </c>
      <c r="AK794" s="100">
        <f t="shared" ref="AK794" si="199">+D794</f>
        <v>3</v>
      </c>
      <c r="AL794" s="267">
        <f t="shared" ref="AL794" si="200">+B794</f>
        <v>56</v>
      </c>
    </row>
    <row r="795" spans="2:38" s="100" customFormat="1" ht="17.5" customHeight="1" x14ac:dyDescent="0.55000000000000004">
      <c r="B795" s="265">
        <f t="shared" ref="B795" si="201">SUM(D795:AG795)-J795</f>
        <v>52</v>
      </c>
      <c r="C795" s="114">
        <v>44856</v>
      </c>
      <c r="D795" s="100">
        <v>5</v>
      </c>
      <c r="E795" s="100">
        <v>9</v>
      </c>
      <c r="F795" s="100">
        <v>3</v>
      </c>
      <c r="H795" s="100">
        <v>1</v>
      </c>
      <c r="I795" s="100">
        <v>11</v>
      </c>
      <c r="J795" s="265">
        <f t="shared" ref="J795" si="202">SUM(K795:AF795)</f>
        <v>23</v>
      </c>
      <c r="K795" s="100">
        <v>4</v>
      </c>
      <c r="T795" s="100">
        <v>1</v>
      </c>
      <c r="V795" s="100">
        <v>5</v>
      </c>
      <c r="Z795" s="100">
        <v>5</v>
      </c>
      <c r="AB795" s="100">
        <v>2</v>
      </c>
      <c r="AD795" s="100">
        <v>2</v>
      </c>
      <c r="AF795" s="100">
        <v>4</v>
      </c>
      <c r="AG795" s="266"/>
      <c r="AH795" s="114">
        <f t="shared" ref="AH795" si="203">+C795</f>
        <v>44856</v>
      </c>
      <c r="AI795" s="267">
        <f t="shared" ref="AI795" si="204">+AL795-AJ795-AK795</f>
        <v>46</v>
      </c>
      <c r="AJ795" s="267">
        <f t="shared" ref="AJ795" si="205">+H795</f>
        <v>1</v>
      </c>
      <c r="AK795" s="100">
        <f t="shared" ref="AK795" si="206">+D795</f>
        <v>5</v>
      </c>
      <c r="AL795" s="267">
        <f t="shared" ref="AL795" si="207">+B795</f>
        <v>52</v>
      </c>
    </row>
    <row r="796" spans="2:38" s="100" customFormat="1" ht="17.5" customHeight="1" x14ac:dyDescent="0.55000000000000004">
      <c r="B796" s="265">
        <f t="shared" ref="B796" si="208">SUM(D796:AG796)-J796</f>
        <v>48</v>
      </c>
      <c r="C796" s="114">
        <v>44857</v>
      </c>
      <c r="D796" s="100">
        <v>2</v>
      </c>
      <c r="E796" s="100">
        <v>19</v>
      </c>
      <c r="F796" s="100">
        <v>3</v>
      </c>
      <c r="G796" s="100">
        <v>1</v>
      </c>
      <c r="I796" s="100">
        <v>11</v>
      </c>
      <c r="J796" s="265">
        <f t="shared" ref="J796" si="209">SUM(K796:AF796)</f>
        <v>12</v>
      </c>
      <c r="K796" s="100">
        <v>6</v>
      </c>
      <c r="V796" s="100">
        <v>2</v>
      </c>
      <c r="Y796" s="100">
        <v>1</v>
      </c>
      <c r="AD796" s="100">
        <v>2</v>
      </c>
      <c r="AF796" s="100">
        <v>1</v>
      </c>
      <c r="AG796" s="266"/>
      <c r="AH796" s="114">
        <f t="shared" ref="AH796" si="210">+C796</f>
        <v>44857</v>
      </c>
      <c r="AI796" s="267">
        <f t="shared" ref="AI796" si="211">+AL796-AJ796-AK796</f>
        <v>46</v>
      </c>
      <c r="AJ796" s="267">
        <f t="shared" ref="AJ796" si="212">+H796</f>
        <v>0</v>
      </c>
      <c r="AK796" s="100">
        <f t="shared" ref="AK796" si="213">+D796</f>
        <v>2</v>
      </c>
      <c r="AL796" s="267">
        <f t="shared" ref="AL796" si="214">+B796</f>
        <v>48</v>
      </c>
    </row>
    <row r="797" spans="2:38" s="100" customFormat="1" ht="17.5" customHeight="1" x14ac:dyDescent="0.55000000000000004">
      <c r="B797" s="265">
        <f t="shared" ref="B797" si="215">SUM(D797:AG797)-J797</f>
        <v>41</v>
      </c>
      <c r="C797" s="114">
        <v>44858</v>
      </c>
      <c r="D797" s="100">
        <v>2</v>
      </c>
      <c r="E797" s="100">
        <v>12</v>
      </c>
      <c r="F797" s="100">
        <v>4</v>
      </c>
      <c r="H797" s="100">
        <v>1</v>
      </c>
      <c r="I797" s="100">
        <v>13</v>
      </c>
      <c r="J797" s="265">
        <f t="shared" ref="J797" si="216">SUM(K797:AF797)</f>
        <v>9</v>
      </c>
      <c r="K797" s="100">
        <v>1</v>
      </c>
      <c r="V797" s="100">
        <v>1</v>
      </c>
      <c r="Z797" s="100">
        <v>1</v>
      </c>
      <c r="AB797" s="100">
        <v>1</v>
      </c>
      <c r="AD797" s="100">
        <v>4</v>
      </c>
      <c r="AF797" s="100">
        <v>1</v>
      </c>
      <c r="AG797" s="266"/>
      <c r="AH797" s="114">
        <f t="shared" ref="AH797" si="217">+C797</f>
        <v>44858</v>
      </c>
      <c r="AI797" s="267">
        <f t="shared" ref="AI797" si="218">+AL797-AJ797-AK797</f>
        <v>38</v>
      </c>
      <c r="AJ797" s="267">
        <f t="shared" ref="AJ797" si="219">+H797</f>
        <v>1</v>
      </c>
      <c r="AK797" s="100">
        <f t="shared" ref="AK797" si="220">+D797</f>
        <v>2</v>
      </c>
      <c r="AL797" s="267">
        <f t="shared" ref="AL797" si="221">+B797</f>
        <v>41</v>
      </c>
    </row>
    <row r="798" spans="2:38" s="100" customFormat="1" ht="17.5" customHeight="1" x14ac:dyDescent="0.55000000000000004">
      <c r="B798" s="265">
        <f t="shared" ref="B798" si="222">SUM(D798:AG798)-J798</f>
        <v>41</v>
      </c>
      <c r="C798" s="114">
        <v>44859</v>
      </c>
      <c r="D798" s="100">
        <v>6</v>
      </c>
      <c r="E798" s="100">
        <v>6</v>
      </c>
      <c r="F798" s="100">
        <v>1</v>
      </c>
      <c r="H798" s="100">
        <v>3</v>
      </c>
      <c r="I798" s="100">
        <v>8</v>
      </c>
      <c r="J798" s="265">
        <f t="shared" ref="J798" si="223">SUM(K798:AF798)</f>
        <v>17</v>
      </c>
      <c r="K798" s="100">
        <v>7</v>
      </c>
      <c r="S798" s="100">
        <v>2</v>
      </c>
      <c r="V798" s="100">
        <v>3</v>
      </c>
      <c r="AB798" s="100">
        <v>1</v>
      </c>
      <c r="AD798" s="100">
        <v>3</v>
      </c>
      <c r="AF798" s="100">
        <v>1</v>
      </c>
      <c r="AG798" s="266"/>
      <c r="AH798" s="114">
        <f t="shared" ref="AH798" si="224">+C798</f>
        <v>44859</v>
      </c>
      <c r="AI798" s="267">
        <f t="shared" ref="AI798" si="225">+AL798-AJ798-AK798</f>
        <v>32</v>
      </c>
      <c r="AJ798" s="267">
        <f t="shared" ref="AJ798" si="226">+H798</f>
        <v>3</v>
      </c>
      <c r="AK798" s="100">
        <f t="shared" ref="AK798" si="227">+D798</f>
        <v>6</v>
      </c>
      <c r="AL798" s="267">
        <f t="shared" ref="AL798" si="228">+B798</f>
        <v>41</v>
      </c>
    </row>
    <row r="799" spans="2:38" s="100" customFormat="1" ht="17.5" customHeight="1" x14ac:dyDescent="0.55000000000000004">
      <c r="B799" s="265">
        <f t="shared" ref="B799" si="229">SUM(D799:AG799)-J799</f>
        <v>38</v>
      </c>
      <c r="C799" s="114">
        <v>44860</v>
      </c>
      <c r="D799" s="100">
        <v>5</v>
      </c>
      <c r="E799" s="100">
        <v>5</v>
      </c>
      <c r="F799" s="100">
        <v>2</v>
      </c>
      <c r="I799" s="100">
        <v>16</v>
      </c>
      <c r="J799" s="265">
        <f t="shared" ref="J799" si="230">SUM(K799:AF799)</f>
        <v>10</v>
      </c>
      <c r="K799" s="100">
        <v>3</v>
      </c>
      <c r="V799" s="100">
        <v>3</v>
      </c>
      <c r="Z799" s="100">
        <v>1</v>
      </c>
      <c r="AB799" s="100">
        <v>1</v>
      </c>
      <c r="AD799" s="100">
        <v>1</v>
      </c>
      <c r="AF799" s="100">
        <v>1</v>
      </c>
      <c r="AG799" s="266"/>
      <c r="AH799" s="114">
        <f t="shared" ref="AH799" si="231">+C799</f>
        <v>44860</v>
      </c>
      <c r="AI799" s="267">
        <f t="shared" ref="AI799" si="232">+AL799-AJ799-AK799</f>
        <v>33</v>
      </c>
      <c r="AJ799" s="267">
        <f t="shared" ref="AJ799" si="233">+H799</f>
        <v>0</v>
      </c>
      <c r="AK799" s="100">
        <f t="shared" ref="AK799" si="234">+D799</f>
        <v>5</v>
      </c>
      <c r="AL799" s="267">
        <f t="shared" ref="AL799" si="235">+B799</f>
        <v>38</v>
      </c>
    </row>
    <row r="800" spans="2:38" s="100" customFormat="1" ht="17.5" customHeight="1" x14ac:dyDescent="0.55000000000000004">
      <c r="B800" s="265">
        <f t="shared" ref="B800" si="236">SUM(D800:AG800)-J800</f>
        <v>48</v>
      </c>
      <c r="C800" s="114">
        <v>44861</v>
      </c>
      <c r="D800" s="100">
        <v>4</v>
      </c>
      <c r="E800" s="100">
        <v>11</v>
      </c>
      <c r="F800" s="100">
        <v>7</v>
      </c>
      <c r="H800" s="100">
        <v>4</v>
      </c>
      <c r="I800" s="100">
        <v>13</v>
      </c>
      <c r="J800" s="265">
        <f t="shared" ref="J800" si="237">SUM(K800:AF800)</f>
        <v>9</v>
      </c>
      <c r="K800" s="100">
        <v>5</v>
      </c>
      <c r="V800" s="100">
        <v>2</v>
      </c>
      <c r="Z800" s="100">
        <v>1</v>
      </c>
      <c r="AD800" s="100">
        <v>1</v>
      </c>
      <c r="AG800" s="266"/>
      <c r="AH800" s="114">
        <f t="shared" ref="AH800" si="238">+C800</f>
        <v>44861</v>
      </c>
      <c r="AI800" s="267">
        <f t="shared" ref="AI800" si="239">+AL800-AJ800-AK800</f>
        <v>40</v>
      </c>
      <c r="AJ800" s="267">
        <f t="shared" ref="AJ800" si="240">+H800</f>
        <v>4</v>
      </c>
      <c r="AK800" s="100">
        <f t="shared" ref="AK800" si="241">+D800</f>
        <v>4</v>
      </c>
      <c r="AL800" s="267">
        <f t="shared" ref="AL800" si="242">+B800</f>
        <v>48</v>
      </c>
    </row>
    <row r="801" spans="2:39" s="100" customFormat="1" ht="17.5" customHeight="1" x14ac:dyDescent="0.55000000000000004">
      <c r="B801" s="265">
        <f t="shared" ref="B801" si="243">SUM(D801:AG801)-J801</f>
        <v>53</v>
      </c>
      <c r="C801" s="114">
        <v>44862</v>
      </c>
      <c r="D801" s="100">
        <v>5</v>
      </c>
      <c r="E801" s="100">
        <v>14</v>
      </c>
      <c r="F801" s="100">
        <v>7</v>
      </c>
      <c r="H801" s="100">
        <v>1</v>
      </c>
      <c r="I801" s="100">
        <v>13</v>
      </c>
      <c r="J801" s="265">
        <f t="shared" ref="J801" si="244">SUM(K801:AF801)</f>
        <v>13</v>
      </c>
      <c r="K801" s="100">
        <v>5</v>
      </c>
      <c r="V801" s="100">
        <v>1</v>
      </c>
      <c r="Z801" s="100">
        <v>3</v>
      </c>
      <c r="AD801" s="100">
        <v>4</v>
      </c>
      <c r="AG801" s="266"/>
      <c r="AH801" s="114">
        <f t="shared" ref="AH801" si="245">+C801</f>
        <v>44862</v>
      </c>
      <c r="AI801" s="267">
        <f t="shared" ref="AI801" si="246">+AL801-AJ801-AK801</f>
        <v>47</v>
      </c>
      <c r="AJ801" s="267">
        <f t="shared" ref="AJ801" si="247">+H801</f>
        <v>1</v>
      </c>
      <c r="AK801" s="100">
        <f t="shared" ref="AK801" si="248">+D801</f>
        <v>5</v>
      </c>
      <c r="AL801" s="267">
        <f t="shared" ref="AL801" si="249">+B801</f>
        <v>53</v>
      </c>
    </row>
    <row r="802" spans="2:39" s="100" customFormat="1" ht="17.5" customHeight="1" x14ac:dyDescent="0.55000000000000004">
      <c r="B802" s="265">
        <f t="shared" ref="B802" si="250">SUM(D802:AG802)-J802</f>
        <v>48</v>
      </c>
      <c r="C802" s="114">
        <v>44863</v>
      </c>
      <c r="D802" s="100">
        <v>1</v>
      </c>
      <c r="E802" s="100">
        <v>14</v>
      </c>
      <c r="F802" s="100">
        <v>3</v>
      </c>
      <c r="H802" s="100">
        <v>2</v>
      </c>
      <c r="I802" s="100">
        <v>14</v>
      </c>
      <c r="J802" s="265">
        <f t="shared" ref="J802" si="251">SUM(K802:AF802)</f>
        <v>14</v>
      </c>
      <c r="K802" s="100">
        <v>5</v>
      </c>
      <c r="V802" s="100">
        <v>2</v>
      </c>
      <c r="Y802" s="100">
        <v>3</v>
      </c>
      <c r="Z802" s="100">
        <v>2</v>
      </c>
      <c r="AB802" s="100">
        <v>1</v>
      </c>
      <c r="AD802" s="100">
        <v>1</v>
      </c>
      <c r="AG802" s="266"/>
      <c r="AH802" s="114">
        <f t="shared" ref="AH802" si="252">+C802</f>
        <v>44863</v>
      </c>
      <c r="AI802" s="267">
        <f t="shared" ref="AI802" si="253">+AL802-AJ802-AK802</f>
        <v>45</v>
      </c>
      <c r="AJ802" s="267">
        <f t="shared" ref="AJ802" si="254">+H802</f>
        <v>2</v>
      </c>
      <c r="AK802" s="100">
        <f t="shared" ref="AK802" si="255">+D802</f>
        <v>1</v>
      </c>
      <c r="AL802" s="267">
        <f t="shared" ref="AL802" si="256">+B802</f>
        <v>48</v>
      </c>
    </row>
    <row r="803" spans="2:39" s="100" customFormat="1" ht="17.5" customHeight="1" x14ac:dyDescent="0.55000000000000004">
      <c r="B803" s="265">
        <f t="shared" ref="B803" si="257">SUM(D803:AG803)-J803</f>
        <v>42</v>
      </c>
      <c r="C803" s="114">
        <v>44864</v>
      </c>
      <c r="D803" s="100">
        <v>4</v>
      </c>
      <c r="E803" s="100">
        <v>8</v>
      </c>
      <c r="F803" s="100">
        <v>5</v>
      </c>
      <c r="H803" s="100">
        <v>1</v>
      </c>
      <c r="I803" s="100">
        <v>11</v>
      </c>
      <c r="J803" s="265">
        <f t="shared" ref="J803" si="258">SUM(K803:AF803)</f>
        <v>13</v>
      </c>
      <c r="K803" s="100">
        <v>2</v>
      </c>
      <c r="V803" s="100">
        <v>1</v>
      </c>
      <c r="Y803" s="100">
        <v>4</v>
      </c>
      <c r="Z803" s="100">
        <v>6</v>
      </c>
      <c r="AG803" s="266"/>
      <c r="AH803" s="114">
        <f t="shared" ref="AH803" si="259">+C803</f>
        <v>44864</v>
      </c>
      <c r="AI803" s="267">
        <f t="shared" ref="AI803" si="260">+AL803-AJ803-AK803</f>
        <v>37</v>
      </c>
      <c r="AJ803" s="267">
        <f t="shared" ref="AJ803" si="261">+H803</f>
        <v>1</v>
      </c>
      <c r="AK803" s="100">
        <f t="shared" ref="AK803" si="262">+D803</f>
        <v>4</v>
      </c>
      <c r="AL803" s="267">
        <f t="shared" ref="AL803" si="263">+B803</f>
        <v>42</v>
      </c>
    </row>
    <row r="804" spans="2:39" s="100" customFormat="1" ht="17.5" customHeight="1" x14ac:dyDescent="0.55000000000000004">
      <c r="B804" s="265">
        <f t="shared" ref="B804" si="264">SUM(D804:AG804)-J804</f>
        <v>49</v>
      </c>
      <c r="C804" s="114">
        <v>44865</v>
      </c>
      <c r="D804" s="100">
        <v>3</v>
      </c>
      <c r="E804" s="100">
        <v>7</v>
      </c>
      <c r="F804" s="100">
        <v>4</v>
      </c>
      <c r="H804" s="100">
        <v>1</v>
      </c>
      <c r="I804" s="100">
        <v>13</v>
      </c>
      <c r="J804" s="265">
        <f t="shared" ref="J804" si="265">SUM(K804:AF804)</f>
        <v>21</v>
      </c>
      <c r="K804" s="100">
        <v>12</v>
      </c>
      <c r="M804" s="100">
        <v>3</v>
      </c>
      <c r="V804" s="100">
        <v>2</v>
      </c>
      <c r="Y804" s="100">
        <v>2</v>
      </c>
      <c r="Z804" s="100">
        <v>2</v>
      </c>
      <c r="AG804" s="266"/>
      <c r="AH804" s="114">
        <f t="shared" ref="AH804" si="266">+C804</f>
        <v>44865</v>
      </c>
      <c r="AI804" s="267">
        <f t="shared" ref="AI804" si="267">+AL804-AJ804-AK804</f>
        <v>45</v>
      </c>
      <c r="AJ804" s="267">
        <f t="shared" ref="AJ804" si="268">+H804</f>
        <v>1</v>
      </c>
      <c r="AK804" s="100">
        <f t="shared" ref="AK804" si="269">+D804</f>
        <v>3</v>
      </c>
      <c r="AL804" s="267">
        <f t="shared" ref="AL804" si="270">+B804</f>
        <v>49</v>
      </c>
    </row>
    <row r="805" spans="2:39" s="100" customFormat="1" ht="17.5" customHeight="1" x14ac:dyDescent="0.55000000000000004">
      <c r="B805" s="265">
        <f t="shared" ref="B805" si="271">SUM(D805:AG805)-J805</f>
        <v>56</v>
      </c>
      <c r="C805" s="114">
        <v>44866</v>
      </c>
      <c r="D805" s="100">
        <v>8</v>
      </c>
      <c r="E805" s="100">
        <v>10</v>
      </c>
      <c r="F805" s="100">
        <v>7</v>
      </c>
      <c r="H805" s="100">
        <v>2</v>
      </c>
      <c r="I805" s="100">
        <v>18</v>
      </c>
      <c r="J805" s="265">
        <f t="shared" ref="J805" si="272">SUM(K805:AF805)</f>
        <v>11</v>
      </c>
      <c r="K805" s="100">
        <v>5</v>
      </c>
      <c r="S805" s="100">
        <v>1</v>
      </c>
      <c r="Y805" s="100">
        <v>1</v>
      </c>
      <c r="Z805" s="100">
        <v>1</v>
      </c>
      <c r="AB805" s="100">
        <v>1</v>
      </c>
      <c r="AD805" s="100">
        <v>1</v>
      </c>
      <c r="AF805" s="100">
        <v>1</v>
      </c>
      <c r="AG805" s="266"/>
      <c r="AH805" s="114">
        <f t="shared" ref="AH805" si="273">+C805</f>
        <v>44866</v>
      </c>
      <c r="AI805" s="267">
        <f t="shared" ref="AI805" si="274">+AL805-AJ805-AK805</f>
        <v>46</v>
      </c>
      <c r="AJ805" s="267">
        <f t="shared" ref="AJ805" si="275">+H805</f>
        <v>2</v>
      </c>
      <c r="AK805" s="100">
        <f t="shared" ref="AK805" si="276">+D805</f>
        <v>8</v>
      </c>
      <c r="AL805" s="267">
        <f t="shared" ref="AL805" si="277">+B805</f>
        <v>56</v>
      </c>
    </row>
    <row r="806" spans="2:39" s="100" customFormat="1" ht="17.5" customHeight="1" x14ac:dyDescent="0.55000000000000004">
      <c r="B806" s="265">
        <f t="shared" ref="B806" si="278">SUM(D806:AG806)-J806</f>
        <v>50</v>
      </c>
      <c r="C806" s="114">
        <v>44867</v>
      </c>
      <c r="D806" s="100">
        <v>2</v>
      </c>
      <c r="E806" s="100">
        <v>12</v>
      </c>
      <c r="F806" s="100">
        <v>1</v>
      </c>
      <c r="H806" s="100">
        <v>2</v>
      </c>
      <c r="I806" s="100">
        <v>20</v>
      </c>
      <c r="J806" s="265">
        <f t="shared" ref="J806" si="279">SUM(K806:AF806)</f>
        <v>13</v>
      </c>
      <c r="K806" s="100">
        <v>6</v>
      </c>
      <c r="R806" s="100">
        <v>1</v>
      </c>
      <c r="V806" s="100">
        <v>2</v>
      </c>
      <c r="Z806" s="100">
        <v>2</v>
      </c>
      <c r="AD806" s="100">
        <v>1</v>
      </c>
      <c r="AF806" s="100">
        <v>1</v>
      </c>
      <c r="AG806" s="266"/>
      <c r="AH806" s="114">
        <f t="shared" ref="AH806" si="280">+C806</f>
        <v>44867</v>
      </c>
      <c r="AI806" s="267">
        <f t="shared" ref="AI806" si="281">+AL806-AJ806-AK806</f>
        <v>46</v>
      </c>
      <c r="AJ806" s="267">
        <f t="shared" ref="AJ806" si="282">+H806</f>
        <v>2</v>
      </c>
      <c r="AK806" s="100">
        <f t="shared" ref="AK806" si="283">+D806</f>
        <v>2</v>
      </c>
      <c r="AL806" s="267">
        <f t="shared" ref="AL806" si="284">+B806</f>
        <v>50</v>
      </c>
    </row>
    <row r="807" spans="2:39" s="100" customFormat="1" ht="17.5" customHeight="1" x14ac:dyDescent="0.55000000000000004">
      <c r="B807" s="265">
        <f t="shared" ref="B807" si="285">SUM(D807:AG807)-J807</f>
        <v>53</v>
      </c>
      <c r="C807" s="114">
        <v>44868</v>
      </c>
      <c r="D807" s="100">
        <v>2</v>
      </c>
      <c r="E807" s="100">
        <v>13</v>
      </c>
      <c r="F807" s="100">
        <v>7</v>
      </c>
      <c r="H807" s="100">
        <v>2</v>
      </c>
      <c r="I807" s="100">
        <v>15</v>
      </c>
      <c r="J807" s="265">
        <f t="shared" ref="J807" si="286">SUM(K807:AF807)</f>
        <v>14</v>
      </c>
      <c r="K807" s="100">
        <v>6</v>
      </c>
      <c r="M807" s="100">
        <v>3</v>
      </c>
      <c r="T807" s="100">
        <v>1</v>
      </c>
      <c r="V807" s="100">
        <v>3</v>
      </c>
      <c r="Y807" s="100">
        <v>1</v>
      </c>
      <c r="AG807" s="266"/>
      <c r="AH807" s="114">
        <f t="shared" ref="AH807" si="287">+C807</f>
        <v>44868</v>
      </c>
      <c r="AI807" s="267">
        <f t="shared" ref="AI807" si="288">+AL807-AJ807-AK807</f>
        <v>49</v>
      </c>
      <c r="AJ807" s="267">
        <f t="shared" ref="AJ807" si="289">+H807</f>
        <v>2</v>
      </c>
      <c r="AK807" s="100">
        <f t="shared" ref="AK807" si="290">+D807</f>
        <v>2</v>
      </c>
      <c r="AL807" s="267">
        <f t="shared" ref="AL807" si="291">+B807</f>
        <v>53</v>
      </c>
    </row>
    <row r="808" spans="2:39" s="100" customFormat="1" ht="17.5" customHeight="1" x14ac:dyDescent="0.55000000000000004">
      <c r="B808" s="265">
        <f t="shared" ref="B808" si="292">SUM(D808:AG808)-J808</f>
        <v>61</v>
      </c>
      <c r="C808" s="114">
        <v>44869</v>
      </c>
      <c r="D808" s="100">
        <v>6</v>
      </c>
      <c r="E808" s="100">
        <v>9</v>
      </c>
      <c r="F808" s="100">
        <v>8</v>
      </c>
      <c r="H808" s="100">
        <v>3</v>
      </c>
      <c r="I808" s="100">
        <v>18</v>
      </c>
      <c r="J808" s="265">
        <f t="shared" ref="J808" si="293">SUM(K808:AF808)</f>
        <v>17</v>
      </c>
      <c r="K808" s="100">
        <v>4</v>
      </c>
      <c r="M808" s="100">
        <v>1</v>
      </c>
      <c r="O808" s="100">
        <v>1</v>
      </c>
      <c r="U808" s="100">
        <v>2</v>
      </c>
      <c r="V808" s="100">
        <v>2</v>
      </c>
      <c r="Z808" s="100">
        <v>3</v>
      </c>
      <c r="AB808" s="100">
        <v>1</v>
      </c>
      <c r="AD808" s="100">
        <v>3</v>
      </c>
      <c r="AG808" s="266"/>
      <c r="AH808" s="114">
        <f t="shared" ref="AH808" si="294">+C808</f>
        <v>44869</v>
      </c>
      <c r="AI808" s="267">
        <f t="shared" ref="AI808" si="295">+AL808-AJ808-AK808</f>
        <v>52</v>
      </c>
      <c r="AJ808" s="267">
        <f t="shared" ref="AJ808" si="296">+H808</f>
        <v>3</v>
      </c>
      <c r="AK808" s="100">
        <f t="shared" ref="AK808" si="297">+D808</f>
        <v>6</v>
      </c>
      <c r="AL808" s="267">
        <f t="shared" ref="AL808" si="298">+B808</f>
        <v>61</v>
      </c>
    </row>
    <row r="809" spans="2:39" s="100" customFormat="1" ht="17.5" customHeight="1" x14ac:dyDescent="0.55000000000000004">
      <c r="B809" s="265"/>
      <c r="C809" s="114"/>
      <c r="J809" s="265"/>
      <c r="AG809" s="266"/>
      <c r="AH809" s="114"/>
      <c r="AI809" s="267"/>
      <c r="AJ809" s="267"/>
      <c r="AL809" s="267"/>
    </row>
    <row r="810" spans="2:39" s="100" customFormat="1" ht="17.5" customHeight="1" x14ac:dyDescent="0.55000000000000004">
      <c r="B810" s="265"/>
      <c r="C810" s="114"/>
      <c r="J810" s="265"/>
      <c r="AG810" s="266"/>
      <c r="AH810" s="114"/>
      <c r="AI810" s="267"/>
      <c r="AJ810" s="267"/>
      <c r="AL810" s="267"/>
    </row>
    <row r="811" spans="2:39" ht="17.5" customHeight="1" x14ac:dyDescent="0.55000000000000004">
      <c r="B811" s="242"/>
      <c r="C811" s="1"/>
      <c r="E811" s="258"/>
      <c r="J811" s="242"/>
      <c r="AH811" s="1"/>
      <c r="AI811" s="243"/>
      <c r="AJ811" s="243"/>
    </row>
    <row r="812" spans="2:39" x14ac:dyDescent="0.55000000000000004">
      <c r="B812" s="219"/>
      <c r="C812" s="1"/>
      <c r="AH812" s="249">
        <v>1</v>
      </c>
    </row>
    <row r="813" spans="2:39" s="241" customFormat="1" ht="5" customHeight="1" x14ac:dyDescent="0.55000000000000004">
      <c r="B813" s="240"/>
      <c r="C813" s="239"/>
      <c r="AG813" s="4"/>
    </row>
    <row r="814" spans="2:39" ht="5.5" customHeight="1" x14ac:dyDescent="0.55000000000000004">
      <c r="B814" s="4"/>
      <c r="C814" s="1"/>
    </row>
    <row r="815" spans="2:39" x14ac:dyDescent="0.55000000000000004">
      <c r="B815">
        <f>SUM(B2:B814)</f>
        <v>23664</v>
      </c>
      <c r="C815" s="1" t="s">
        <v>348</v>
      </c>
      <c r="D815" s="26">
        <f t="shared" ref="D815:J815" si="299">SUM(D2:D814)</f>
        <v>5069</v>
      </c>
      <c r="E815" s="26">
        <f t="shared" si="299"/>
        <v>5547</v>
      </c>
      <c r="F815" s="26">
        <f t="shared" si="299"/>
        <v>1765</v>
      </c>
      <c r="G815">
        <f t="shared" si="299"/>
        <v>1030</v>
      </c>
      <c r="H815">
        <f t="shared" si="299"/>
        <v>1728</v>
      </c>
      <c r="I815" s="26">
        <f t="shared" si="299"/>
        <v>2580</v>
      </c>
      <c r="J815" s="26">
        <f t="shared" si="299"/>
        <v>5945</v>
      </c>
      <c r="K815">
        <f t="shared" ref="K815:AF815" si="300">SUM(K2:K814)</f>
        <v>1161</v>
      </c>
      <c r="L815">
        <f t="shared" si="300"/>
        <v>16</v>
      </c>
      <c r="M815">
        <f t="shared" si="300"/>
        <v>146</v>
      </c>
      <c r="N815">
        <f t="shared" si="300"/>
        <v>109</v>
      </c>
      <c r="O815" s="26">
        <f t="shared" si="300"/>
        <v>493</v>
      </c>
      <c r="P815">
        <f t="shared" si="300"/>
        <v>22</v>
      </c>
      <c r="Q815">
        <f t="shared" si="300"/>
        <v>26</v>
      </c>
      <c r="R815">
        <f t="shared" si="300"/>
        <v>224</v>
      </c>
      <c r="S815">
        <f t="shared" si="300"/>
        <v>150</v>
      </c>
      <c r="T815">
        <f t="shared" si="300"/>
        <v>135</v>
      </c>
      <c r="U815">
        <f t="shared" si="300"/>
        <v>154</v>
      </c>
      <c r="V815">
        <f t="shared" si="300"/>
        <v>406</v>
      </c>
      <c r="W815">
        <f t="shared" si="300"/>
        <v>36</v>
      </c>
      <c r="X815">
        <f t="shared" si="300"/>
        <v>75</v>
      </c>
      <c r="Y815">
        <f t="shared" si="300"/>
        <v>281</v>
      </c>
      <c r="Z815">
        <f t="shared" si="300"/>
        <v>339</v>
      </c>
      <c r="AA815">
        <f t="shared" si="300"/>
        <v>1</v>
      </c>
      <c r="AB815">
        <f t="shared" si="300"/>
        <v>574</v>
      </c>
      <c r="AC815">
        <f t="shared" si="300"/>
        <v>76</v>
      </c>
      <c r="AD815">
        <f t="shared" si="300"/>
        <v>866</v>
      </c>
      <c r="AF815">
        <f t="shared" si="300"/>
        <v>647</v>
      </c>
      <c r="AM815" s="243"/>
    </row>
    <row r="816" spans="2:39" x14ac:dyDescent="0.55000000000000004">
      <c r="C816" s="1"/>
    </row>
    <row r="817" spans="2:11" ht="5" customHeight="1" x14ac:dyDescent="0.55000000000000004">
      <c r="C817" s="1"/>
    </row>
    <row r="820" spans="2:11" x14ac:dyDescent="0.55000000000000004">
      <c r="B820" s="219"/>
      <c r="K820">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3" zoomScale="70" zoomScaleNormal="70" workbookViewId="0">
      <selection activeCell="U77" sqref="U77"/>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54"/>
  <sheetViews>
    <sheetView topLeftCell="A2" workbookViewId="0">
      <pane xSplit="2" ySplit="2" topLeftCell="H842" activePane="bottomRight" state="frozen"/>
      <selection activeCell="O24" sqref="O24"/>
      <selection pane="topRight" activeCell="O24" sqref="O24"/>
      <selection pane="bottomLeft" activeCell="O24" sqref="O24"/>
      <selection pane="bottomRight" activeCell="P850" sqref="P850"/>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 t="shared" ref="I804" si="341">+I803+H804</f>
        <v>1164</v>
      </c>
      <c r="J804" s="119"/>
      <c r="K804" s="232">
        <f t="shared" ref="K804" si="342">+K803+J804</f>
        <v>977</v>
      </c>
      <c r="L804" s="232">
        <f t="shared" si="340"/>
        <v>78</v>
      </c>
      <c r="M804" s="4"/>
      <c r="N804" s="232">
        <f t="shared" ref="N804" si="343">+N803+M804</f>
        <v>3</v>
      </c>
      <c r="O804" s="273">
        <v>11</v>
      </c>
      <c r="P804" s="119"/>
      <c r="Q804" s="5"/>
      <c r="R804" s="248">
        <f t="shared" ref="R804" si="344">+R803+Q804</f>
        <v>352</v>
      </c>
      <c r="S804" s="218">
        <f t="shared" si="331"/>
        <v>591</v>
      </c>
      <c r="T804" s="233">
        <f t="shared" si="332"/>
        <v>2000</v>
      </c>
      <c r="U804" s="250">
        <f t="shared" ref="U804:U825" si="345">+G804</f>
        <v>44824</v>
      </c>
      <c r="V804" s="4">
        <f t="shared" ref="V804:V825" si="346">+H804</f>
        <v>0</v>
      </c>
      <c r="W804" s="26">
        <f t="shared" ref="W804:W825" si="347">+I804</f>
        <v>1164</v>
      </c>
      <c r="X804" s="233">
        <f t="shared" si="336"/>
        <v>183</v>
      </c>
      <c r="Y804" s="4">
        <f t="shared" ref="Y804:Y825" si="348">+O804</f>
        <v>11</v>
      </c>
      <c r="Z804" s="230">
        <f t="shared" ref="Z804" si="349">+Z803+Y804-P804-Q804</f>
        <v>2000</v>
      </c>
    </row>
    <row r="805" spans="1:26" ht="25.5" customHeight="1" x14ac:dyDescent="0.55000000000000004">
      <c r="A805">
        <f t="shared" ref="A805:A850" si="350">+A804+1</f>
        <v>807</v>
      </c>
      <c r="B805" s="228"/>
      <c r="C805" s="44"/>
      <c r="D805" t="s">
        <v>333</v>
      </c>
      <c r="E805">
        <v>24</v>
      </c>
      <c r="F805">
        <f t="shared" ref="F805:F850" si="351">+F803+1</f>
        <v>716</v>
      </c>
      <c r="G805" s="1">
        <v>44825</v>
      </c>
      <c r="H805" s="272">
        <v>0</v>
      </c>
      <c r="I805" s="227">
        <f t="shared" ref="I805:I825" si="352">+I803+H805</f>
        <v>1164</v>
      </c>
      <c r="J805" s="119"/>
      <c r="K805" s="232">
        <f t="shared" ref="K805:K825" si="353">+K803+J805</f>
        <v>977</v>
      </c>
      <c r="L805" s="232">
        <f t="shared" ref="L805:L825" si="354">+L803+J805</f>
        <v>78</v>
      </c>
      <c r="M805" s="4"/>
      <c r="N805" s="232">
        <f t="shared" ref="N805:N825" si="355">+N803+M805</f>
        <v>3</v>
      </c>
      <c r="O805" s="273">
        <v>9</v>
      </c>
      <c r="P805" s="119"/>
      <c r="Q805" s="5"/>
      <c r="R805" s="248">
        <f t="shared" ref="R805:R825" si="356">+R803+Q805</f>
        <v>352</v>
      </c>
      <c r="S805" s="218">
        <f t="shared" ref="S805:S825" si="357">+S803+Q805</f>
        <v>591</v>
      </c>
      <c r="T805" s="233">
        <f t="shared" ref="T805:T825" si="358">+T803+O805-P805-Q805</f>
        <v>1998</v>
      </c>
      <c r="U805" s="250">
        <f t="shared" si="345"/>
        <v>44825</v>
      </c>
      <c r="V805" s="4">
        <f t="shared" si="346"/>
        <v>0</v>
      </c>
      <c r="W805" s="26">
        <f t="shared" si="347"/>
        <v>1164</v>
      </c>
      <c r="X805" s="233">
        <f t="shared" ref="X805:X825" si="359">+X803+V805-J805</f>
        <v>183</v>
      </c>
      <c r="Y805" s="4">
        <f t="shared" si="348"/>
        <v>9</v>
      </c>
      <c r="Z805" s="230">
        <f t="shared" ref="Z805:Z825" si="360">+Z803+Y805-P805-Q805</f>
        <v>1998</v>
      </c>
    </row>
    <row r="806" spans="1:26" ht="25.5" customHeight="1" x14ac:dyDescent="0.55000000000000004">
      <c r="A806">
        <f t="shared" si="350"/>
        <v>808</v>
      </c>
      <c r="B806" s="228"/>
      <c r="C806" s="44"/>
      <c r="D806" t="s">
        <v>334</v>
      </c>
      <c r="E806">
        <v>24</v>
      </c>
      <c r="F806">
        <f t="shared" si="351"/>
        <v>717</v>
      </c>
      <c r="G806" s="1">
        <v>44826</v>
      </c>
      <c r="H806" s="272">
        <v>0</v>
      </c>
      <c r="I806" s="227">
        <f t="shared" si="352"/>
        <v>1164</v>
      </c>
      <c r="J806" s="119"/>
      <c r="K806" s="232">
        <f t="shared" si="353"/>
        <v>977</v>
      </c>
      <c r="L806" s="232">
        <f t="shared" si="354"/>
        <v>78</v>
      </c>
      <c r="M806" s="4"/>
      <c r="N806" s="232">
        <f t="shared" si="355"/>
        <v>3</v>
      </c>
      <c r="O806" s="273">
        <v>8</v>
      </c>
      <c r="P806" s="119"/>
      <c r="Q806" s="5"/>
      <c r="R806" s="248">
        <f t="shared" si="356"/>
        <v>352</v>
      </c>
      <c r="S806" s="218">
        <f t="shared" si="357"/>
        <v>591</v>
      </c>
      <c r="T806" s="233">
        <f t="shared" si="358"/>
        <v>2008</v>
      </c>
      <c r="U806" s="250">
        <f t="shared" si="345"/>
        <v>44826</v>
      </c>
      <c r="V806" s="4">
        <f t="shared" si="346"/>
        <v>0</v>
      </c>
      <c r="W806" s="26">
        <f t="shared" si="347"/>
        <v>1164</v>
      </c>
      <c r="X806" s="233">
        <f t="shared" si="359"/>
        <v>183</v>
      </c>
      <c r="Y806" s="4">
        <f t="shared" si="348"/>
        <v>8</v>
      </c>
      <c r="Z806" s="230">
        <f t="shared" si="360"/>
        <v>2008</v>
      </c>
    </row>
    <row r="807" spans="1:26" ht="25.5" customHeight="1" x14ac:dyDescent="0.55000000000000004">
      <c r="A807">
        <f t="shared" si="350"/>
        <v>809</v>
      </c>
      <c r="B807" s="228"/>
      <c r="C807" s="44"/>
      <c r="D807" t="s">
        <v>335</v>
      </c>
      <c r="E807">
        <v>24</v>
      </c>
      <c r="F807">
        <f t="shared" si="351"/>
        <v>717</v>
      </c>
      <c r="G807" s="1">
        <v>44827</v>
      </c>
      <c r="H807" s="272">
        <v>0</v>
      </c>
      <c r="I807" s="227">
        <f t="shared" si="352"/>
        <v>1164</v>
      </c>
      <c r="J807" s="119"/>
      <c r="K807" s="232">
        <f t="shared" si="353"/>
        <v>977</v>
      </c>
      <c r="L807" s="232">
        <f t="shared" si="354"/>
        <v>78</v>
      </c>
      <c r="M807" s="4"/>
      <c r="N807" s="232">
        <f t="shared" si="355"/>
        <v>3</v>
      </c>
      <c r="O807" s="273">
        <v>8</v>
      </c>
      <c r="P807" s="119"/>
      <c r="Q807" s="5"/>
      <c r="R807" s="248">
        <f t="shared" si="356"/>
        <v>352</v>
      </c>
      <c r="S807" s="218">
        <f t="shared" si="357"/>
        <v>591</v>
      </c>
      <c r="T807" s="233">
        <f t="shared" si="358"/>
        <v>2006</v>
      </c>
      <c r="U807" s="250">
        <f t="shared" si="345"/>
        <v>44827</v>
      </c>
      <c r="V807" s="4">
        <f t="shared" si="346"/>
        <v>0</v>
      </c>
      <c r="W807" s="26">
        <f t="shared" si="347"/>
        <v>1164</v>
      </c>
      <c r="X807" s="233">
        <f t="shared" si="359"/>
        <v>183</v>
      </c>
      <c r="Y807" s="4">
        <f t="shared" si="348"/>
        <v>8</v>
      </c>
      <c r="Z807" s="230">
        <f t="shared" si="360"/>
        <v>2006</v>
      </c>
    </row>
    <row r="808" spans="1:26" ht="25.5" customHeight="1" x14ac:dyDescent="0.55000000000000004">
      <c r="A808">
        <f t="shared" si="350"/>
        <v>810</v>
      </c>
      <c r="B808" s="228"/>
      <c r="C808" s="44"/>
      <c r="D808" t="s">
        <v>336</v>
      </c>
      <c r="E808">
        <v>24</v>
      </c>
      <c r="F808">
        <f t="shared" si="351"/>
        <v>718</v>
      </c>
      <c r="G808" s="1">
        <v>44828</v>
      </c>
      <c r="H808" s="272">
        <v>0</v>
      </c>
      <c r="I808" s="227">
        <f t="shared" si="352"/>
        <v>1164</v>
      </c>
      <c r="J808" s="119"/>
      <c r="K808" s="232">
        <f t="shared" si="353"/>
        <v>977</v>
      </c>
      <c r="L808" s="232">
        <f t="shared" si="354"/>
        <v>78</v>
      </c>
      <c r="M808" s="4"/>
      <c r="N808" s="232">
        <f t="shared" si="355"/>
        <v>3</v>
      </c>
      <c r="O808" s="273">
        <v>9</v>
      </c>
      <c r="P808" s="119"/>
      <c r="Q808" s="5"/>
      <c r="R808" s="248">
        <f t="shared" si="356"/>
        <v>352</v>
      </c>
      <c r="S808" s="218">
        <f t="shared" si="357"/>
        <v>591</v>
      </c>
      <c r="T808" s="233">
        <f t="shared" si="358"/>
        <v>2017</v>
      </c>
      <c r="U808" s="250">
        <f t="shared" si="345"/>
        <v>44828</v>
      </c>
      <c r="V808" s="4">
        <f t="shared" si="346"/>
        <v>0</v>
      </c>
      <c r="W808" s="26">
        <f t="shared" si="347"/>
        <v>1164</v>
      </c>
      <c r="X808" s="233">
        <f t="shared" si="359"/>
        <v>183</v>
      </c>
      <c r="Y808" s="4">
        <f t="shared" si="348"/>
        <v>9</v>
      </c>
      <c r="Z808" s="230">
        <f t="shared" si="360"/>
        <v>2017</v>
      </c>
    </row>
    <row r="809" spans="1:26" ht="25.5" customHeight="1" x14ac:dyDescent="0.55000000000000004">
      <c r="A809">
        <f t="shared" si="350"/>
        <v>811</v>
      </c>
      <c r="B809" s="228"/>
      <c r="C809" s="44"/>
      <c r="D809" t="s">
        <v>337</v>
      </c>
      <c r="E809">
        <v>24</v>
      </c>
      <c r="F809">
        <f t="shared" si="351"/>
        <v>718</v>
      </c>
      <c r="G809" s="1">
        <v>44829</v>
      </c>
      <c r="H809" s="272">
        <v>0</v>
      </c>
      <c r="I809" s="227">
        <f t="shared" si="352"/>
        <v>1164</v>
      </c>
      <c r="J809" s="119"/>
      <c r="K809" s="232">
        <f t="shared" si="353"/>
        <v>977</v>
      </c>
      <c r="L809" s="232">
        <f t="shared" si="354"/>
        <v>78</v>
      </c>
      <c r="M809" s="4"/>
      <c r="N809" s="232">
        <f t="shared" si="355"/>
        <v>3</v>
      </c>
      <c r="O809" s="273">
        <v>8</v>
      </c>
      <c r="P809" s="119"/>
      <c r="Q809" s="5"/>
      <c r="R809" s="248">
        <f t="shared" si="356"/>
        <v>352</v>
      </c>
      <c r="S809" s="218">
        <f t="shared" si="357"/>
        <v>591</v>
      </c>
      <c r="T809" s="233">
        <f t="shared" si="358"/>
        <v>2014</v>
      </c>
      <c r="U809" s="250">
        <f t="shared" si="345"/>
        <v>44829</v>
      </c>
      <c r="V809" s="4">
        <f t="shared" si="346"/>
        <v>0</v>
      </c>
      <c r="W809" s="26">
        <f t="shared" si="347"/>
        <v>1164</v>
      </c>
      <c r="X809" s="233">
        <f t="shared" si="359"/>
        <v>183</v>
      </c>
      <c r="Y809" s="4">
        <f t="shared" si="348"/>
        <v>8</v>
      </c>
      <c r="Z809" s="230">
        <f t="shared" si="360"/>
        <v>2014</v>
      </c>
    </row>
    <row r="810" spans="1:26" ht="25.5" customHeight="1" x14ac:dyDescent="0.55000000000000004">
      <c r="A810">
        <f t="shared" si="350"/>
        <v>812</v>
      </c>
      <c r="B810" s="228"/>
      <c r="C810" s="44"/>
      <c r="D810" t="s">
        <v>338</v>
      </c>
      <c r="E810">
        <v>24</v>
      </c>
      <c r="F810">
        <f t="shared" si="351"/>
        <v>719</v>
      </c>
      <c r="G810" s="1">
        <v>44830</v>
      </c>
      <c r="H810" s="272">
        <v>1</v>
      </c>
      <c r="I810" s="227">
        <f t="shared" si="352"/>
        <v>1165</v>
      </c>
      <c r="J810" s="119"/>
      <c r="K810" s="232">
        <f t="shared" si="353"/>
        <v>977</v>
      </c>
      <c r="L810" s="232">
        <f t="shared" si="354"/>
        <v>78</v>
      </c>
      <c r="M810" s="4"/>
      <c r="N810" s="232">
        <f t="shared" si="355"/>
        <v>3</v>
      </c>
      <c r="O810" s="273">
        <v>7</v>
      </c>
      <c r="P810" s="119"/>
      <c r="Q810" s="5"/>
      <c r="R810" s="248">
        <f t="shared" si="356"/>
        <v>352</v>
      </c>
      <c r="S810" s="218">
        <f t="shared" si="357"/>
        <v>591</v>
      </c>
      <c r="T810" s="233">
        <f t="shared" si="358"/>
        <v>2024</v>
      </c>
      <c r="U810" s="250">
        <f t="shared" si="345"/>
        <v>44830</v>
      </c>
      <c r="V810" s="4">
        <f t="shared" si="346"/>
        <v>1</v>
      </c>
      <c r="W810" s="26">
        <f t="shared" si="347"/>
        <v>1165</v>
      </c>
      <c r="X810" s="233">
        <f t="shared" si="359"/>
        <v>184</v>
      </c>
      <c r="Y810" s="4">
        <f t="shared" si="348"/>
        <v>7</v>
      </c>
      <c r="Z810" s="230">
        <f t="shared" si="360"/>
        <v>2024</v>
      </c>
    </row>
    <row r="811" spans="1:26" ht="25.5" customHeight="1" x14ac:dyDescent="0.55000000000000004">
      <c r="A811">
        <f t="shared" si="350"/>
        <v>813</v>
      </c>
      <c r="B811" s="228"/>
      <c r="C811" s="44"/>
      <c r="D811" t="s">
        <v>339</v>
      </c>
      <c r="E811">
        <v>24</v>
      </c>
      <c r="F811">
        <f t="shared" si="351"/>
        <v>719</v>
      </c>
      <c r="G811" s="1">
        <v>44831</v>
      </c>
      <c r="H811" s="272">
        <v>0</v>
      </c>
      <c r="I811" s="227">
        <f t="shared" si="352"/>
        <v>1164</v>
      </c>
      <c r="J811" s="119"/>
      <c r="K811" s="232">
        <f t="shared" si="353"/>
        <v>977</v>
      </c>
      <c r="L811" s="232">
        <f t="shared" si="354"/>
        <v>78</v>
      </c>
      <c r="M811" s="4"/>
      <c r="N811" s="232">
        <f t="shared" si="355"/>
        <v>3</v>
      </c>
      <c r="O811" s="273">
        <v>10</v>
      </c>
      <c r="P811" s="119"/>
      <c r="Q811" s="5"/>
      <c r="R811" s="248">
        <f t="shared" si="356"/>
        <v>352</v>
      </c>
      <c r="S811" s="218">
        <f t="shared" si="357"/>
        <v>591</v>
      </c>
      <c r="T811" s="233">
        <f t="shared" si="358"/>
        <v>2024</v>
      </c>
      <c r="U811" s="250">
        <f t="shared" si="345"/>
        <v>44831</v>
      </c>
      <c r="V811" s="4">
        <f t="shared" si="346"/>
        <v>0</v>
      </c>
      <c r="W811" s="26">
        <f t="shared" si="347"/>
        <v>1164</v>
      </c>
      <c r="X811" s="233">
        <f t="shared" si="359"/>
        <v>183</v>
      </c>
      <c r="Y811" s="4">
        <f t="shared" si="348"/>
        <v>10</v>
      </c>
      <c r="Z811" s="230">
        <f t="shared" si="360"/>
        <v>2024</v>
      </c>
    </row>
    <row r="812" spans="1:26" ht="25.5" customHeight="1" x14ac:dyDescent="0.55000000000000004">
      <c r="A812">
        <f t="shared" si="350"/>
        <v>814</v>
      </c>
      <c r="B812" s="228"/>
      <c r="C812" s="44"/>
      <c r="D812" t="s">
        <v>340</v>
      </c>
      <c r="E812">
        <v>24</v>
      </c>
      <c r="F812">
        <f t="shared" si="351"/>
        <v>720</v>
      </c>
      <c r="G812" s="1">
        <v>44832</v>
      </c>
      <c r="H812" s="272">
        <v>0</v>
      </c>
      <c r="I812" s="227">
        <f t="shared" si="352"/>
        <v>1165</v>
      </c>
      <c r="J812" s="119"/>
      <c r="K812" s="232">
        <f t="shared" si="353"/>
        <v>977</v>
      </c>
      <c r="L812" s="232">
        <f t="shared" si="354"/>
        <v>78</v>
      </c>
      <c r="M812" s="4"/>
      <c r="N812" s="232">
        <f t="shared" si="355"/>
        <v>3</v>
      </c>
      <c r="O812" s="273">
        <v>10</v>
      </c>
      <c r="P812" s="119"/>
      <c r="Q812" s="5"/>
      <c r="R812" s="248">
        <f t="shared" si="356"/>
        <v>352</v>
      </c>
      <c r="S812" s="218">
        <f t="shared" si="357"/>
        <v>591</v>
      </c>
      <c r="T812" s="233">
        <f t="shared" si="358"/>
        <v>2034</v>
      </c>
      <c r="U812" s="250">
        <f t="shared" si="345"/>
        <v>44832</v>
      </c>
      <c r="V812" s="4">
        <f t="shared" si="346"/>
        <v>0</v>
      </c>
      <c r="W812" s="26">
        <f t="shared" si="347"/>
        <v>1165</v>
      </c>
      <c r="X812" s="233">
        <f t="shared" si="359"/>
        <v>184</v>
      </c>
      <c r="Y812" s="4">
        <f t="shared" si="348"/>
        <v>10</v>
      </c>
      <c r="Z812" s="230">
        <f t="shared" si="360"/>
        <v>2034</v>
      </c>
    </row>
    <row r="813" spans="1:26" ht="26" customHeight="1" x14ac:dyDescent="0.55000000000000004">
      <c r="A813">
        <f t="shared" si="350"/>
        <v>815</v>
      </c>
      <c r="B813" s="228"/>
      <c r="C813" s="44"/>
      <c r="D813" t="s">
        <v>341</v>
      </c>
      <c r="E813">
        <v>24</v>
      </c>
      <c r="F813">
        <f t="shared" si="351"/>
        <v>720</v>
      </c>
      <c r="G813" s="1">
        <v>44833</v>
      </c>
      <c r="H813" s="272">
        <v>0</v>
      </c>
      <c r="I813" s="227">
        <f t="shared" si="352"/>
        <v>1164</v>
      </c>
      <c r="J813" s="119"/>
      <c r="K813" s="232">
        <f t="shared" si="353"/>
        <v>977</v>
      </c>
      <c r="L813" s="232">
        <f t="shared" si="354"/>
        <v>78</v>
      </c>
      <c r="M813" s="4"/>
      <c r="N813" s="232">
        <f t="shared" si="355"/>
        <v>3</v>
      </c>
      <c r="O813" s="273">
        <v>28</v>
      </c>
      <c r="P813" s="119"/>
      <c r="Q813" s="5"/>
      <c r="R813" s="248">
        <f t="shared" si="356"/>
        <v>352</v>
      </c>
      <c r="S813" s="218">
        <f t="shared" si="357"/>
        <v>591</v>
      </c>
      <c r="T813" s="233">
        <f t="shared" si="358"/>
        <v>2052</v>
      </c>
      <c r="U813" s="250">
        <f t="shared" si="345"/>
        <v>44833</v>
      </c>
      <c r="V813" s="4">
        <f t="shared" si="346"/>
        <v>0</v>
      </c>
      <c r="W813" s="26">
        <f t="shared" si="347"/>
        <v>1164</v>
      </c>
      <c r="X813" s="233">
        <f t="shared" si="359"/>
        <v>183</v>
      </c>
      <c r="Y813" s="4">
        <f t="shared" si="348"/>
        <v>28</v>
      </c>
      <c r="Z813" s="230">
        <f t="shared" si="360"/>
        <v>2052</v>
      </c>
    </row>
    <row r="814" spans="1:26" ht="26" customHeight="1" x14ac:dyDescent="0.55000000000000004">
      <c r="A814">
        <f t="shared" si="350"/>
        <v>816</v>
      </c>
      <c r="B814" s="228"/>
      <c r="C814" s="44"/>
      <c r="D814" t="s">
        <v>342</v>
      </c>
      <c r="E814">
        <v>24</v>
      </c>
      <c r="F814">
        <f t="shared" si="351"/>
        <v>721</v>
      </c>
      <c r="G814" s="1">
        <v>44834</v>
      </c>
      <c r="H814" s="272">
        <v>0</v>
      </c>
      <c r="I814" s="227">
        <f t="shared" si="352"/>
        <v>1165</v>
      </c>
      <c r="J814" s="119"/>
      <c r="K814" s="232">
        <f t="shared" si="353"/>
        <v>977</v>
      </c>
      <c r="L814" s="232">
        <f t="shared" si="354"/>
        <v>78</v>
      </c>
      <c r="M814" s="4"/>
      <c r="N814" s="232">
        <f t="shared" si="355"/>
        <v>3</v>
      </c>
      <c r="O814" s="273">
        <v>30</v>
      </c>
      <c r="P814" s="119"/>
      <c r="Q814" s="5"/>
      <c r="R814" s="248">
        <f t="shared" si="356"/>
        <v>352</v>
      </c>
      <c r="S814" s="218">
        <f t="shared" si="357"/>
        <v>591</v>
      </c>
      <c r="T814" s="233">
        <f t="shared" si="358"/>
        <v>2064</v>
      </c>
      <c r="U814" s="250">
        <f t="shared" si="345"/>
        <v>44834</v>
      </c>
      <c r="V814" s="4">
        <f t="shared" si="346"/>
        <v>0</v>
      </c>
      <c r="W814" s="26">
        <f t="shared" si="347"/>
        <v>1165</v>
      </c>
      <c r="X814" s="233">
        <f t="shared" si="359"/>
        <v>184</v>
      </c>
      <c r="Y814" s="4">
        <f t="shared" si="348"/>
        <v>30</v>
      </c>
      <c r="Z814" s="230">
        <f t="shared" si="360"/>
        <v>2064</v>
      </c>
    </row>
    <row r="815" spans="1:26" ht="26" customHeight="1" x14ac:dyDescent="0.55000000000000004">
      <c r="A815">
        <f t="shared" si="350"/>
        <v>817</v>
      </c>
      <c r="B815" s="228"/>
      <c r="C815" s="44"/>
      <c r="D815" t="s">
        <v>343</v>
      </c>
      <c r="E815">
        <v>24</v>
      </c>
      <c r="F815">
        <f t="shared" si="351"/>
        <v>721</v>
      </c>
      <c r="G815" s="1">
        <v>44835</v>
      </c>
      <c r="H815" s="272">
        <v>0</v>
      </c>
      <c r="I815" s="227">
        <f t="shared" si="352"/>
        <v>1164</v>
      </c>
      <c r="J815" s="119"/>
      <c r="K815" s="232">
        <f t="shared" si="353"/>
        <v>977</v>
      </c>
      <c r="L815" s="232">
        <f t="shared" si="354"/>
        <v>78</v>
      </c>
      <c r="M815" s="4"/>
      <c r="N815" s="232">
        <f t="shared" si="355"/>
        <v>3</v>
      </c>
      <c r="O815" s="273">
        <v>30</v>
      </c>
      <c r="P815" s="119"/>
      <c r="Q815" s="5"/>
      <c r="R815" s="248">
        <f t="shared" si="356"/>
        <v>352</v>
      </c>
      <c r="S815" s="218">
        <f t="shared" si="357"/>
        <v>591</v>
      </c>
      <c r="T815" s="233">
        <f t="shared" si="358"/>
        <v>2082</v>
      </c>
      <c r="U815" s="250">
        <f t="shared" si="345"/>
        <v>44835</v>
      </c>
      <c r="V815" s="4">
        <f t="shared" si="346"/>
        <v>0</v>
      </c>
      <c r="W815" s="26">
        <f t="shared" si="347"/>
        <v>1164</v>
      </c>
      <c r="X815" s="233">
        <f t="shared" si="359"/>
        <v>183</v>
      </c>
      <c r="Y815" s="4">
        <f t="shared" si="348"/>
        <v>30</v>
      </c>
      <c r="Z815" s="230">
        <f t="shared" si="360"/>
        <v>2082</v>
      </c>
    </row>
    <row r="816" spans="1:26" ht="26" customHeight="1" x14ac:dyDescent="0.55000000000000004">
      <c r="A816">
        <f t="shared" si="350"/>
        <v>818</v>
      </c>
      <c r="B816" s="228"/>
      <c r="C816" s="44"/>
      <c r="D816" t="s">
        <v>344</v>
      </c>
      <c r="E816">
        <v>24</v>
      </c>
      <c r="F816">
        <f t="shared" si="351"/>
        <v>722</v>
      </c>
      <c r="G816" s="1">
        <v>44836</v>
      </c>
      <c r="H816" s="272">
        <v>0</v>
      </c>
      <c r="I816" s="227">
        <f t="shared" si="352"/>
        <v>1165</v>
      </c>
      <c r="J816" s="119"/>
      <c r="K816" s="232">
        <f t="shared" si="353"/>
        <v>977</v>
      </c>
      <c r="L816" s="232">
        <f t="shared" si="354"/>
        <v>78</v>
      </c>
      <c r="M816" s="4"/>
      <c r="N816" s="232">
        <f t="shared" si="355"/>
        <v>3</v>
      </c>
      <c r="O816" s="273">
        <v>33</v>
      </c>
      <c r="P816" s="119"/>
      <c r="Q816" s="5"/>
      <c r="R816" s="248">
        <f t="shared" si="356"/>
        <v>352</v>
      </c>
      <c r="S816" s="218">
        <f t="shared" si="357"/>
        <v>591</v>
      </c>
      <c r="T816" s="233">
        <f t="shared" si="358"/>
        <v>2097</v>
      </c>
      <c r="U816" s="250">
        <f t="shared" si="345"/>
        <v>44836</v>
      </c>
      <c r="V816" s="4">
        <f t="shared" si="346"/>
        <v>0</v>
      </c>
      <c r="W816" s="26">
        <f t="shared" si="347"/>
        <v>1165</v>
      </c>
      <c r="X816" s="233">
        <f t="shared" si="359"/>
        <v>184</v>
      </c>
      <c r="Y816" s="4">
        <f t="shared" si="348"/>
        <v>33</v>
      </c>
      <c r="Z816" s="230">
        <f t="shared" si="360"/>
        <v>2097</v>
      </c>
    </row>
    <row r="817" spans="1:26" ht="26" customHeight="1" x14ac:dyDescent="0.55000000000000004">
      <c r="A817">
        <f t="shared" si="350"/>
        <v>819</v>
      </c>
      <c r="B817" s="228"/>
      <c r="C817" s="44"/>
      <c r="D817" t="s">
        <v>346</v>
      </c>
      <c r="E817">
        <v>24</v>
      </c>
      <c r="F817">
        <f t="shared" si="351"/>
        <v>722</v>
      </c>
      <c r="G817" s="1">
        <v>44837</v>
      </c>
      <c r="H817" s="272">
        <v>0</v>
      </c>
      <c r="I817" s="227">
        <f t="shared" si="352"/>
        <v>1164</v>
      </c>
      <c r="J817" s="119"/>
      <c r="K817" s="232">
        <f t="shared" si="353"/>
        <v>977</v>
      </c>
      <c r="L817" s="232">
        <f t="shared" si="354"/>
        <v>78</v>
      </c>
      <c r="M817" s="4"/>
      <c r="N817" s="232">
        <f t="shared" si="355"/>
        <v>3</v>
      </c>
      <c r="O817" s="273">
        <v>38</v>
      </c>
      <c r="P817" s="119"/>
      <c r="Q817" s="5"/>
      <c r="R817" s="248">
        <f t="shared" si="356"/>
        <v>352</v>
      </c>
      <c r="S817" s="218">
        <f t="shared" si="357"/>
        <v>591</v>
      </c>
      <c r="T817" s="233">
        <f t="shared" si="358"/>
        <v>2120</v>
      </c>
      <c r="U817" s="250">
        <f t="shared" si="345"/>
        <v>44837</v>
      </c>
      <c r="V817" s="4">
        <f t="shared" si="346"/>
        <v>0</v>
      </c>
      <c r="W817" s="26">
        <f t="shared" si="347"/>
        <v>1164</v>
      </c>
      <c r="X817" s="233">
        <f t="shared" si="359"/>
        <v>183</v>
      </c>
      <c r="Y817" s="4">
        <f t="shared" si="348"/>
        <v>38</v>
      </c>
      <c r="Z817" s="230">
        <f t="shared" si="360"/>
        <v>2120</v>
      </c>
    </row>
    <row r="818" spans="1:26" ht="26" customHeight="1" x14ac:dyDescent="0.55000000000000004">
      <c r="A818">
        <f t="shared" si="350"/>
        <v>820</v>
      </c>
      <c r="B818" s="228"/>
      <c r="C818" s="44"/>
      <c r="D818" t="s">
        <v>347</v>
      </c>
      <c r="E818">
        <v>24</v>
      </c>
      <c r="F818">
        <f t="shared" si="351"/>
        <v>723</v>
      </c>
      <c r="G818" s="1">
        <v>44838</v>
      </c>
      <c r="H818" s="272">
        <v>0</v>
      </c>
      <c r="I818" s="227">
        <f t="shared" si="352"/>
        <v>1165</v>
      </c>
      <c r="J818" s="119"/>
      <c r="K818" s="232">
        <f t="shared" si="353"/>
        <v>977</v>
      </c>
      <c r="L818" s="232">
        <f t="shared" si="354"/>
        <v>78</v>
      </c>
      <c r="M818" s="4"/>
      <c r="N818" s="232">
        <f t="shared" si="355"/>
        <v>3</v>
      </c>
      <c r="O818" s="273">
        <v>91</v>
      </c>
      <c r="P818" s="119"/>
      <c r="Q818" s="5"/>
      <c r="R818" s="248">
        <f t="shared" si="356"/>
        <v>352</v>
      </c>
      <c r="S818" s="218">
        <f t="shared" si="357"/>
        <v>591</v>
      </c>
      <c r="T818" s="233">
        <f t="shared" si="358"/>
        <v>2188</v>
      </c>
      <c r="U818" s="250">
        <f t="shared" si="345"/>
        <v>44838</v>
      </c>
      <c r="V818" s="4">
        <f t="shared" si="346"/>
        <v>0</v>
      </c>
      <c r="W818" s="26">
        <f t="shared" si="347"/>
        <v>1165</v>
      </c>
      <c r="X818" s="233">
        <f t="shared" si="359"/>
        <v>184</v>
      </c>
      <c r="Y818" s="4">
        <f t="shared" si="348"/>
        <v>91</v>
      </c>
      <c r="Z818" s="230">
        <f t="shared" si="360"/>
        <v>2188</v>
      </c>
    </row>
    <row r="819" spans="1:26" ht="26" customHeight="1" x14ac:dyDescent="0.55000000000000004">
      <c r="A819">
        <f t="shared" si="350"/>
        <v>821</v>
      </c>
      <c r="B819" s="228"/>
      <c r="C819" s="44"/>
      <c r="D819" t="s">
        <v>349</v>
      </c>
      <c r="E819">
        <v>24</v>
      </c>
      <c r="F819">
        <f t="shared" si="351"/>
        <v>723</v>
      </c>
      <c r="G819" s="1">
        <v>44839</v>
      </c>
      <c r="H819" s="272">
        <v>0</v>
      </c>
      <c r="I819" s="227">
        <f t="shared" si="352"/>
        <v>1164</v>
      </c>
      <c r="J819" s="119"/>
      <c r="K819" s="232">
        <f t="shared" si="353"/>
        <v>977</v>
      </c>
      <c r="L819" s="232">
        <f t="shared" si="354"/>
        <v>78</v>
      </c>
      <c r="M819" s="4"/>
      <c r="N819" s="232">
        <f t="shared" si="355"/>
        <v>3</v>
      </c>
      <c r="O819" s="273">
        <v>97</v>
      </c>
      <c r="P819" s="119"/>
      <c r="Q819" s="5"/>
      <c r="R819" s="248">
        <f t="shared" si="356"/>
        <v>352</v>
      </c>
      <c r="S819" s="218">
        <f t="shared" si="357"/>
        <v>591</v>
      </c>
      <c r="T819" s="233">
        <f t="shared" si="358"/>
        <v>2217</v>
      </c>
      <c r="U819" s="250">
        <f t="shared" si="345"/>
        <v>44839</v>
      </c>
      <c r="V819" s="4">
        <f t="shared" si="346"/>
        <v>0</v>
      </c>
      <c r="W819" s="26">
        <f t="shared" si="347"/>
        <v>1164</v>
      </c>
      <c r="X819" s="233">
        <f t="shared" si="359"/>
        <v>183</v>
      </c>
      <c r="Y819" s="4">
        <f t="shared" si="348"/>
        <v>97</v>
      </c>
      <c r="Z819" s="230">
        <f t="shared" si="360"/>
        <v>2217</v>
      </c>
    </row>
    <row r="820" spans="1:26" ht="26" customHeight="1" x14ac:dyDescent="0.55000000000000004">
      <c r="A820">
        <f t="shared" si="350"/>
        <v>822</v>
      </c>
      <c r="B820" s="228"/>
      <c r="C820" s="44"/>
      <c r="D820" t="s">
        <v>350</v>
      </c>
      <c r="E820">
        <v>24</v>
      </c>
      <c r="F820">
        <f t="shared" si="351"/>
        <v>724</v>
      </c>
      <c r="G820" s="1">
        <v>44840</v>
      </c>
      <c r="H820" s="272">
        <v>0</v>
      </c>
      <c r="I820" s="227">
        <f t="shared" si="352"/>
        <v>1165</v>
      </c>
      <c r="J820" s="119"/>
      <c r="K820" s="232">
        <f t="shared" si="353"/>
        <v>977</v>
      </c>
      <c r="L820" s="232">
        <f t="shared" si="354"/>
        <v>78</v>
      </c>
      <c r="M820" s="4"/>
      <c r="N820" s="232">
        <f t="shared" si="355"/>
        <v>3</v>
      </c>
      <c r="O820" s="273">
        <v>96</v>
      </c>
      <c r="P820" s="119"/>
      <c r="Q820" s="5"/>
      <c r="R820" s="248">
        <f t="shared" si="356"/>
        <v>352</v>
      </c>
      <c r="S820" s="218">
        <f t="shared" si="357"/>
        <v>591</v>
      </c>
      <c r="T820" s="233">
        <f t="shared" si="358"/>
        <v>2284</v>
      </c>
      <c r="U820" s="250">
        <f t="shared" si="345"/>
        <v>44840</v>
      </c>
      <c r="V820" s="4">
        <f t="shared" si="346"/>
        <v>0</v>
      </c>
      <c r="W820" s="26">
        <f t="shared" si="347"/>
        <v>1165</v>
      </c>
      <c r="X820" s="233">
        <f t="shared" si="359"/>
        <v>184</v>
      </c>
      <c r="Y820" s="4">
        <f t="shared" si="348"/>
        <v>96</v>
      </c>
      <c r="Z820" s="230">
        <f t="shared" si="360"/>
        <v>2284</v>
      </c>
    </row>
    <row r="821" spans="1:26" ht="26" customHeight="1" x14ac:dyDescent="0.55000000000000004">
      <c r="A821">
        <f t="shared" si="350"/>
        <v>823</v>
      </c>
      <c r="B821" s="228"/>
      <c r="C821" s="44"/>
      <c r="D821" t="s">
        <v>351</v>
      </c>
      <c r="E821">
        <v>24</v>
      </c>
      <c r="F821">
        <f t="shared" si="351"/>
        <v>724</v>
      </c>
      <c r="G821" s="1">
        <v>44841</v>
      </c>
      <c r="H821" s="272">
        <v>4</v>
      </c>
      <c r="I821" s="227">
        <f t="shared" si="352"/>
        <v>1168</v>
      </c>
      <c r="J821" s="119"/>
      <c r="K821" s="232">
        <f t="shared" si="353"/>
        <v>977</v>
      </c>
      <c r="L821" s="232">
        <f t="shared" si="354"/>
        <v>78</v>
      </c>
      <c r="M821" s="4"/>
      <c r="N821" s="232">
        <f t="shared" si="355"/>
        <v>3</v>
      </c>
      <c r="O821" s="273">
        <v>344</v>
      </c>
      <c r="P821" s="119"/>
      <c r="Q821" s="5"/>
      <c r="R821" s="248">
        <f t="shared" si="356"/>
        <v>352</v>
      </c>
      <c r="S821" s="218">
        <f t="shared" si="357"/>
        <v>591</v>
      </c>
      <c r="T821" s="233">
        <f t="shared" si="358"/>
        <v>2561</v>
      </c>
      <c r="U821" s="250">
        <f t="shared" si="345"/>
        <v>44841</v>
      </c>
      <c r="V821" s="4">
        <f t="shared" si="346"/>
        <v>4</v>
      </c>
      <c r="W821" s="26">
        <f t="shared" si="347"/>
        <v>1168</v>
      </c>
      <c r="X821" s="233">
        <f t="shared" si="359"/>
        <v>187</v>
      </c>
      <c r="Y821" s="4">
        <f t="shared" si="348"/>
        <v>344</v>
      </c>
      <c r="Z821" s="230">
        <f t="shared" si="360"/>
        <v>2561</v>
      </c>
    </row>
    <row r="822" spans="1:26" ht="26" customHeight="1" x14ac:dyDescent="0.55000000000000004">
      <c r="A822">
        <f t="shared" si="350"/>
        <v>824</v>
      </c>
      <c r="B822" s="228"/>
      <c r="C822" s="44"/>
      <c r="D822" t="s">
        <v>352</v>
      </c>
      <c r="E822">
        <v>24</v>
      </c>
      <c r="F822">
        <f t="shared" si="351"/>
        <v>725</v>
      </c>
      <c r="G822" s="1">
        <v>44842</v>
      </c>
      <c r="H822" s="272">
        <v>53</v>
      </c>
      <c r="I822" s="227">
        <f t="shared" si="352"/>
        <v>1218</v>
      </c>
      <c r="J822" s="119"/>
      <c r="K822" s="232">
        <f t="shared" si="353"/>
        <v>977</v>
      </c>
      <c r="L822" s="232">
        <f t="shared" si="354"/>
        <v>78</v>
      </c>
      <c r="M822" s="4"/>
      <c r="N822" s="232">
        <f t="shared" si="355"/>
        <v>3</v>
      </c>
      <c r="O822" s="273">
        <v>383</v>
      </c>
      <c r="P822" s="119"/>
      <c r="Q822" s="5"/>
      <c r="R822" s="248">
        <f t="shared" si="356"/>
        <v>352</v>
      </c>
      <c r="S822" s="218">
        <f t="shared" si="357"/>
        <v>591</v>
      </c>
      <c r="T822" s="233">
        <f t="shared" si="358"/>
        <v>2667</v>
      </c>
      <c r="U822" s="250">
        <f t="shared" si="345"/>
        <v>44842</v>
      </c>
      <c r="V822" s="4">
        <f t="shared" si="346"/>
        <v>53</v>
      </c>
      <c r="W822" s="26">
        <f t="shared" si="347"/>
        <v>1218</v>
      </c>
      <c r="X822" s="233">
        <f t="shared" si="359"/>
        <v>237</v>
      </c>
      <c r="Y822" s="4">
        <f t="shared" si="348"/>
        <v>383</v>
      </c>
      <c r="Z822" s="230">
        <f t="shared" si="360"/>
        <v>2667</v>
      </c>
    </row>
    <row r="823" spans="1:26" ht="26" customHeight="1" x14ac:dyDescent="0.55000000000000004">
      <c r="A823">
        <f t="shared" si="350"/>
        <v>825</v>
      </c>
      <c r="B823" s="228"/>
      <c r="C823" s="44"/>
      <c r="D823" t="s">
        <v>353</v>
      </c>
      <c r="E823">
        <v>24</v>
      </c>
      <c r="F823">
        <f t="shared" si="351"/>
        <v>725</v>
      </c>
      <c r="G823" s="1">
        <v>44843</v>
      </c>
      <c r="H823" s="272">
        <v>70</v>
      </c>
      <c r="I823" s="227">
        <f t="shared" si="352"/>
        <v>1238</v>
      </c>
      <c r="J823" s="119"/>
      <c r="K823" s="232">
        <f t="shared" si="353"/>
        <v>977</v>
      </c>
      <c r="L823" s="232">
        <f t="shared" si="354"/>
        <v>78</v>
      </c>
      <c r="M823" s="4"/>
      <c r="N823" s="232">
        <f t="shared" si="355"/>
        <v>3</v>
      </c>
      <c r="O823" s="273">
        <v>376</v>
      </c>
      <c r="P823" s="119"/>
      <c r="Q823" s="5"/>
      <c r="R823" s="248">
        <f t="shared" si="356"/>
        <v>352</v>
      </c>
      <c r="S823" s="218">
        <f t="shared" si="357"/>
        <v>591</v>
      </c>
      <c r="T823" s="233">
        <f t="shared" si="358"/>
        <v>2937</v>
      </c>
      <c r="U823" s="250">
        <f t="shared" si="345"/>
        <v>44843</v>
      </c>
      <c r="V823" s="4">
        <f t="shared" si="346"/>
        <v>70</v>
      </c>
      <c r="W823" s="26">
        <f t="shared" si="347"/>
        <v>1238</v>
      </c>
      <c r="X823" s="233">
        <f t="shared" si="359"/>
        <v>257</v>
      </c>
      <c r="Y823" s="4">
        <f t="shared" si="348"/>
        <v>376</v>
      </c>
      <c r="Z823" s="230">
        <f t="shared" si="360"/>
        <v>2937</v>
      </c>
    </row>
    <row r="824" spans="1:26" ht="26" customHeight="1" x14ac:dyDescent="0.55000000000000004">
      <c r="A824">
        <f t="shared" si="350"/>
        <v>826</v>
      </c>
      <c r="B824" s="228"/>
      <c r="C824" s="44"/>
      <c r="D824" t="s">
        <v>354</v>
      </c>
      <c r="E824">
        <v>24</v>
      </c>
      <c r="F824">
        <f t="shared" si="351"/>
        <v>726</v>
      </c>
      <c r="G824" s="1">
        <v>44844</v>
      </c>
      <c r="H824" s="272">
        <v>18</v>
      </c>
      <c r="I824" s="227">
        <f t="shared" si="352"/>
        <v>1236</v>
      </c>
      <c r="J824" s="119"/>
      <c r="K824" s="232">
        <f t="shared" si="353"/>
        <v>977</v>
      </c>
      <c r="L824" s="232">
        <f t="shared" si="354"/>
        <v>78</v>
      </c>
      <c r="M824" s="4"/>
      <c r="N824" s="232">
        <f t="shared" si="355"/>
        <v>3</v>
      </c>
      <c r="O824" s="273">
        <v>177</v>
      </c>
      <c r="P824" s="119"/>
      <c r="Q824" s="5"/>
      <c r="R824" s="248">
        <f t="shared" si="356"/>
        <v>352</v>
      </c>
      <c r="S824" s="218">
        <f t="shared" si="357"/>
        <v>591</v>
      </c>
      <c r="T824" s="233">
        <f t="shared" si="358"/>
        <v>2844</v>
      </c>
      <c r="U824" s="250">
        <f t="shared" si="345"/>
        <v>44844</v>
      </c>
      <c r="V824" s="4">
        <f t="shared" si="346"/>
        <v>18</v>
      </c>
      <c r="W824" s="26">
        <f t="shared" si="347"/>
        <v>1236</v>
      </c>
      <c r="X824" s="233">
        <f t="shared" si="359"/>
        <v>255</v>
      </c>
      <c r="Y824" s="4">
        <f t="shared" si="348"/>
        <v>177</v>
      </c>
      <c r="Z824" s="230">
        <f t="shared" si="360"/>
        <v>2844</v>
      </c>
    </row>
    <row r="825" spans="1:26" ht="26" customHeight="1" x14ac:dyDescent="0.55000000000000004">
      <c r="A825">
        <f t="shared" si="350"/>
        <v>827</v>
      </c>
      <c r="B825" s="228"/>
      <c r="C825" s="44"/>
      <c r="D825" t="s">
        <v>355</v>
      </c>
      <c r="E825">
        <v>24</v>
      </c>
      <c r="F825">
        <f t="shared" si="351"/>
        <v>726</v>
      </c>
      <c r="G825" s="1">
        <v>44845</v>
      </c>
      <c r="H825" s="272">
        <v>62</v>
      </c>
      <c r="I825" s="227">
        <f t="shared" si="352"/>
        <v>1300</v>
      </c>
      <c r="J825" s="119"/>
      <c r="K825" s="232">
        <f t="shared" si="353"/>
        <v>977</v>
      </c>
      <c r="L825" s="232">
        <f t="shared" si="354"/>
        <v>78</v>
      </c>
      <c r="M825" s="4"/>
      <c r="N825" s="232">
        <f t="shared" si="355"/>
        <v>3</v>
      </c>
      <c r="O825" s="273">
        <v>379</v>
      </c>
      <c r="P825" s="119"/>
      <c r="Q825" s="5"/>
      <c r="R825" s="248">
        <f t="shared" si="356"/>
        <v>352</v>
      </c>
      <c r="S825" s="218">
        <f t="shared" si="357"/>
        <v>591</v>
      </c>
      <c r="T825" s="233">
        <f t="shared" si="358"/>
        <v>3316</v>
      </c>
      <c r="U825" s="250">
        <f t="shared" si="345"/>
        <v>44845</v>
      </c>
      <c r="V825" s="4">
        <f t="shared" si="346"/>
        <v>62</v>
      </c>
      <c r="W825" s="26">
        <f t="shared" si="347"/>
        <v>1300</v>
      </c>
      <c r="X825" s="233">
        <f t="shared" si="359"/>
        <v>319</v>
      </c>
      <c r="Y825" s="4">
        <f t="shared" si="348"/>
        <v>379</v>
      </c>
      <c r="Z825" s="230">
        <f t="shared" si="360"/>
        <v>3316</v>
      </c>
    </row>
    <row r="826" spans="1:26" ht="26" customHeight="1" x14ac:dyDescent="0.55000000000000004">
      <c r="A826">
        <f t="shared" si="350"/>
        <v>828</v>
      </c>
      <c r="B826" s="228"/>
      <c r="C826" s="44"/>
      <c r="D826" t="s">
        <v>372</v>
      </c>
      <c r="E826">
        <v>24</v>
      </c>
      <c r="F826">
        <f t="shared" si="351"/>
        <v>727</v>
      </c>
      <c r="G826" s="1">
        <v>44846</v>
      </c>
      <c r="H826" s="272">
        <v>64</v>
      </c>
      <c r="I826" s="227">
        <f t="shared" ref="I826" si="361">+I824+H826</f>
        <v>1300</v>
      </c>
      <c r="J826" s="119"/>
      <c r="K826" s="232">
        <f t="shared" ref="K826" si="362">+K824+J826</f>
        <v>977</v>
      </c>
      <c r="L826" s="232">
        <f t="shared" ref="L826" si="363">+L824+J826</f>
        <v>78</v>
      </c>
      <c r="M826" s="4"/>
      <c r="N826" s="232">
        <f t="shared" ref="N826" si="364">+N824+M826</f>
        <v>3</v>
      </c>
      <c r="O826" s="273">
        <v>339</v>
      </c>
      <c r="P826" s="119"/>
      <c r="Q826" s="5"/>
      <c r="R826" s="248">
        <f t="shared" ref="R826" si="365">+R824+Q826</f>
        <v>352</v>
      </c>
      <c r="S826" s="218">
        <f t="shared" ref="S826" si="366">+S824+Q826</f>
        <v>591</v>
      </c>
      <c r="T826" s="233">
        <f t="shared" ref="T826" si="367">+T824+O826-P826-Q826</f>
        <v>3183</v>
      </c>
      <c r="U826" s="250">
        <f t="shared" ref="U826" si="368">+G826</f>
        <v>44846</v>
      </c>
      <c r="V826" s="4">
        <f t="shared" ref="V826" si="369">+H826</f>
        <v>64</v>
      </c>
      <c r="W826" s="26">
        <f t="shared" ref="W826" si="370">+I826</f>
        <v>1300</v>
      </c>
      <c r="X826" s="233">
        <f t="shared" ref="X826" si="371">+X824+V826-J826</f>
        <v>319</v>
      </c>
      <c r="Y826" s="4">
        <f t="shared" ref="Y826" si="372">+O826</f>
        <v>339</v>
      </c>
      <c r="Z826" s="230">
        <f t="shared" ref="Z826" si="373">+Z824+Y826-P826-Q826</f>
        <v>3183</v>
      </c>
    </row>
    <row r="827" spans="1:26" ht="26" customHeight="1" x14ac:dyDescent="0.55000000000000004">
      <c r="A827">
        <f t="shared" si="350"/>
        <v>829</v>
      </c>
      <c r="B827" s="228"/>
      <c r="C827" s="44"/>
      <c r="D827" t="s">
        <v>373</v>
      </c>
      <c r="E827">
        <v>24</v>
      </c>
      <c r="F827">
        <f t="shared" si="351"/>
        <v>727</v>
      </c>
      <c r="G827" s="1">
        <v>44847</v>
      </c>
      <c r="H827" s="272">
        <v>28</v>
      </c>
      <c r="I827" s="227">
        <f t="shared" ref="I827" si="374">+I825+H827</f>
        <v>1328</v>
      </c>
      <c r="J827" s="119"/>
      <c r="K827" s="232">
        <f t="shared" ref="K827" si="375">+K825+J827</f>
        <v>977</v>
      </c>
      <c r="L827" s="232">
        <f t="shared" ref="L827" si="376">+L825+J827</f>
        <v>78</v>
      </c>
      <c r="M827" s="4"/>
      <c r="N827" s="232">
        <f t="shared" ref="N827" si="377">+N825+M827</f>
        <v>3</v>
      </c>
      <c r="O827" s="273">
        <v>302</v>
      </c>
      <c r="P827" s="119"/>
      <c r="Q827" s="5"/>
      <c r="R827" s="248">
        <f t="shared" ref="R827" si="378">+R825+Q827</f>
        <v>352</v>
      </c>
      <c r="S827" s="218">
        <f t="shared" ref="S827" si="379">+S825+Q827</f>
        <v>591</v>
      </c>
      <c r="T827" s="233">
        <f t="shared" ref="T827" si="380">+T825+O827-P827-Q827</f>
        <v>3618</v>
      </c>
      <c r="U827" s="250">
        <f t="shared" ref="U827" si="381">+G827</f>
        <v>44847</v>
      </c>
      <c r="V827" s="4">
        <f t="shared" ref="V827" si="382">+H827</f>
        <v>28</v>
      </c>
      <c r="W827" s="26">
        <f t="shared" ref="W827" si="383">+I827</f>
        <v>1328</v>
      </c>
      <c r="X827" s="233">
        <f t="shared" ref="X827" si="384">+X825+V827-J827</f>
        <v>347</v>
      </c>
      <c r="Y827" s="4">
        <f t="shared" ref="Y827" si="385">+O827</f>
        <v>302</v>
      </c>
      <c r="Z827" s="230">
        <f t="shared" ref="Z827" si="386">+Z825+Y827-P827-Q827</f>
        <v>3618</v>
      </c>
    </row>
    <row r="828" spans="1:26" ht="26" customHeight="1" x14ac:dyDescent="0.55000000000000004">
      <c r="A828">
        <f t="shared" si="350"/>
        <v>830</v>
      </c>
      <c r="B828" s="228"/>
      <c r="C828" s="44"/>
      <c r="D828" t="s">
        <v>374</v>
      </c>
      <c r="E828">
        <v>24</v>
      </c>
      <c r="F828">
        <f t="shared" si="351"/>
        <v>728</v>
      </c>
      <c r="G828" s="1">
        <v>44848</v>
      </c>
      <c r="H828" s="272">
        <v>37</v>
      </c>
      <c r="I828" s="227">
        <f t="shared" ref="I828" si="387">+I826+H828</f>
        <v>1337</v>
      </c>
      <c r="J828" s="119"/>
      <c r="K828" s="232">
        <f t="shared" ref="K828" si="388">+K826+J828</f>
        <v>977</v>
      </c>
      <c r="L828" s="232">
        <f t="shared" ref="L828" si="389">+L826+J828</f>
        <v>78</v>
      </c>
      <c r="M828" s="4"/>
      <c r="N828" s="232">
        <f t="shared" ref="N828" si="390">+N826+M828</f>
        <v>3</v>
      </c>
      <c r="O828" s="273">
        <v>337</v>
      </c>
      <c r="P828" s="119"/>
      <c r="Q828" s="5"/>
      <c r="R828" s="248">
        <f t="shared" ref="R828" si="391">+R826+Q828</f>
        <v>352</v>
      </c>
      <c r="S828" s="218">
        <f t="shared" ref="S828" si="392">+S826+Q828</f>
        <v>591</v>
      </c>
      <c r="T828" s="233">
        <f t="shared" ref="T828" si="393">+T826+O828-P828-Q828</f>
        <v>3520</v>
      </c>
      <c r="U828" s="250">
        <f t="shared" ref="U828" si="394">+G828</f>
        <v>44848</v>
      </c>
      <c r="V828" s="4">
        <f t="shared" ref="V828" si="395">+H828</f>
        <v>37</v>
      </c>
      <c r="W828" s="26">
        <f t="shared" ref="W828" si="396">+I828</f>
        <v>1337</v>
      </c>
      <c r="X828" s="233">
        <f t="shared" ref="X828" si="397">+X826+V828-J828</f>
        <v>356</v>
      </c>
      <c r="Y828" s="4">
        <f t="shared" ref="Y828" si="398">+O828</f>
        <v>337</v>
      </c>
      <c r="Z828" s="230">
        <f t="shared" ref="Z828" si="399">+Z826+Y828-P828-Q828</f>
        <v>3520</v>
      </c>
    </row>
    <row r="829" spans="1:26" ht="26" customHeight="1" x14ac:dyDescent="0.55000000000000004">
      <c r="A829">
        <f t="shared" si="350"/>
        <v>831</v>
      </c>
      <c r="B829" s="228"/>
      <c r="C829" s="44"/>
      <c r="D829" t="s">
        <v>376</v>
      </c>
      <c r="E829">
        <v>24</v>
      </c>
      <c r="F829">
        <f t="shared" si="351"/>
        <v>728</v>
      </c>
      <c r="G829" s="1">
        <v>44849</v>
      </c>
      <c r="H829" s="272">
        <v>22</v>
      </c>
      <c r="I829" s="227">
        <f t="shared" ref="I829" si="400">+I827+H829</f>
        <v>1350</v>
      </c>
      <c r="J829" s="119"/>
      <c r="K829" s="232">
        <f t="shared" ref="K829" si="401">+K827+J829</f>
        <v>977</v>
      </c>
      <c r="L829" s="232">
        <f t="shared" ref="L829" si="402">+L827+J829</f>
        <v>78</v>
      </c>
      <c r="M829" s="4"/>
      <c r="N829" s="232">
        <f t="shared" ref="N829" si="403">+N827+M829</f>
        <v>3</v>
      </c>
      <c r="O829" s="273">
        <v>271</v>
      </c>
      <c r="P829" s="119"/>
      <c r="Q829" s="5"/>
      <c r="R829" s="248">
        <f t="shared" ref="R829" si="404">+R827+Q829</f>
        <v>352</v>
      </c>
      <c r="S829" s="218">
        <f t="shared" ref="S829" si="405">+S827+Q829</f>
        <v>591</v>
      </c>
      <c r="T829" s="233">
        <f t="shared" ref="T829" si="406">+T827+O829-P829-Q829</f>
        <v>3889</v>
      </c>
      <c r="U829" s="250">
        <f t="shared" ref="U829" si="407">+G829</f>
        <v>44849</v>
      </c>
      <c r="V829" s="4">
        <f t="shared" ref="V829" si="408">+H829</f>
        <v>22</v>
      </c>
      <c r="W829" s="26">
        <f t="shared" ref="W829" si="409">+I829</f>
        <v>1350</v>
      </c>
      <c r="X829" s="233">
        <f t="shared" ref="X829" si="410">+X827+V829-J829</f>
        <v>369</v>
      </c>
      <c r="Y829" s="4">
        <f t="shared" ref="Y829" si="411">+O829</f>
        <v>271</v>
      </c>
      <c r="Z829" s="230">
        <f t="shared" ref="Z829" si="412">+Z827+Y829-P829-Q829</f>
        <v>3889</v>
      </c>
    </row>
    <row r="830" spans="1:26" ht="26" customHeight="1" x14ac:dyDescent="0.55000000000000004">
      <c r="A830">
        <f t="shared" si="350"/>
        <v>832</v>
      </c>
      <c r="B830" s="228"/>
      <c r="C830" s="44"/>
      <c r="D830" t="s">
        <v>377</v>
      </c>
      <c r="E830">
        <v>24</v>
      </c>
      <c r="F830">
        <f t="shared" si="351"/>
        <v>729</v>
      </c>
      <c r="G830" s="1">
        <v>44850</v>
      </c>
      <c r="H830" s="272">
        <v>13</v>
      </c>
      <c r="I830" s="227">
        <f t="shared" ref="I830" si="413">+I828+H830</f>
        <v>1350</v>
      </c>
      <c r="J830" s="119"/>
      <c r="K830" s="232">
        <f t="shared" ref="K830" si="414">+K828+J830</f>
        <v>977</v>
      </c>
      <c r="L830" s="232">
        <f t="shared" ref="L830" si="415">+L828+J830</f>
        <v>78</v>
      </c>
      <c r="M830" s="4"/>
      <c r="N830" s="232">
        <f t="shared" ref="N830" si="416">+N828+M830</f>
        <v>3</v>
      </c>
      <c r="O830" s="273">
        <v>175</v>
      </c>
      <c r="P830" s="119"/>
      <c r="Q830" s="5"/>
      <c r="R830" s="248">
        <f t="shared" ref="R830" si="417">+R828+Q830</f>
        <v>352</v>
      </c>
      <c r="S830" s="218">
        <f t="shared" ref="S830" si="418">+S828+Q830</f>
        <v>591</v>
      </c>
      <c r="T830" s="233">
        <f t="shared" ref="T830" si="419">+T828+O830-P830-Q830</f>
        <v>3695</v>
      </c>
      <c r="U830" s="250">
        <f t="shared" ref="U830" si="420">+G830</f>
        <v>44850</v>
      </c>
      <c r="V830" s="4">
        <f t="shared" ref="V830" si="421">+H830</f>
        <v>13</v>
      </c>
      <c r="W830" s="26">
        <f t="shared" ref="W830" si="422">+I830</f>
        <v>1350</v>
      </c>
      <c r="X830" s="233">
        <f t="shared" ref="X830" si="423">+X828+V830-J830</f>
        <v>369</v>
      </c>
      <c r="Y830" s="4">
        <f t="shared" ref="Y830" si="424">+O830</f>
        <v>175</v>
      </c>
      <c r="Z830" s="230">
        <f t="shared" ref="Z830" si="425">+Z828+Y830-P830-Q830</f>
        <v>3695</v>
      </c>
    </row>
    <row r="831" spans="1:26" ht="26" customHeight="1" x14ac:dyDescent="0.55000000000000004">
      <c r="A831">
        <f t="shared" si="350"/>
        <v>833</v>
      </c>
      <c r="B831" s="228"/>
      <c r="C831" s="44"/>
      <c r="D831" t="s">
        <v>378</v>
      </c>
      <c r="E831">
        <v>24</v>
      </c>
      <c r="F831">
        <f t="shared" si="351"/>
        <v>729</v>
      </c>
      <c r="G831" s="1">
        <v>44851</v>
      </c>
      <c r="H831" s="272">
        <v>8</v>
      </c>
      <c r="I831" s="227">
        <f t="shared" ref="I831" si="426">+I829+H831</f>
        <v>1358</v>
      </c>
      <c r="J831" s="119"/>
      <c r="K831" s="232">
        <f t="shared" ref="K831" si="427">+K829+J831</f>
        <v>977</v>
      </c>
      <c r="L831" s="232">
        <f t="shared" ref="L831" si="428">+L829+J831</f>
        <v>78</v>
      </c>
      <c r="M831" s="4"/>
      <c r="N831" s="232">
        <f t="shared" ref="N831" si="429">+N829+M831</f>
        <v>3</v>
      </c>
      <c r="O831" s="273">
        <v>133</v>
      </c>
      <c r="P831" s="119"/>
      <c r="Q831" s="5"/>
      <c r="R831" s="248">
        <f t="shared" ref="R831" si="430">+R829+Q831</f>
        <v>352</v>
      </c>
      <c r="S831" s="218">
        <f t="shared" ref="S831" si="431">+S829+Q831</f>
        <v>591</v>
      </c>
      <c r="T831" s="233">
        <f t="shared" ref="T831" si="432">+T829+O831-P831-Q831</f>
        <v>4022</v>
      </c>
      <c r="U831" s="250">
        <f t="shared" ref="U831" si="433">+G831</f>
        <v>44851</v>
      </c>
      <c r="V831" s="4">
        <f t="shared" ref="V831" si="434">+H831</f>
        <v>8</v>
      </c>
      <c r="W831" s="26">
        <f t="shared" ref="W831" si="435">+I831</f>
        <v>1358</v>
      </c>
      <c r="X831" s="233">
        <f t="shared" ref="X831" si="436">+X829+V831-J831</f>
        <v>377</v>
      </c>
      <c r="Y831" s="4">
        <f t="shared" ref="Y831" si="437">+O831</f>
        <v>133</v>
      </c>
      <c r="Z831" s="230">
        <f t="shared" ref="Z831" si="438">+Z829+Y831-P831-Q831</f>
        <v>4022</v>
      </c>
    </row>
    <row r="832" spans="1:26" ht="26" customHeight="1" x14ac:dyDescent="0.55000000000000004">
      <c r="A832">
        <f t="shared" si="350"/>
        <v>834</v>
      </c>
      <c r="B832" s="228"/>
      <c r="C832" s="44"/>
      <c r="D832" t="s">
        <v>379</v>
      </c>
      <c r="E832">
        <v>24</v>
      </c>
      <c r="F832">
        <f t="shared" si="351"/>
        <v>730</v>
      </c>
      <c r="G832" s="1">
        <v>44852</v>
      </c>
      <c r="H832" s="272">
        <v>6</v>
      </c>
      <c r="I832" s="227">
        <f t="shared" ref="I832" si="439">+I830+H832</f>
        <v>1356</v>
      </c>
      <c r="J832" s="119"/>
      <c r="K832" s="232">
        <f t="shared" ref="K832" si="440">+K830+J832</f>
        <v>977</v>
      </c>
      <c r="L832" s="232">
        <f t="shared" ref="L832" si="441">+L830+J832</f>
        <v>78</v>
      </c>
      <c r="M832" s="4"/>
      <c r="N832" s="232">
        <f t="shared" ref="N832" si="442">+N830+M832</f>
        <v>3</v>
      </c>
      <c r="O832" s="273">
        <v>116</v>
      </c>
      <c r="P832" s="119"/>
      <c r="Q832" s="5"/>
      <c r="R832" s="248">
        <f t="shared" ref="R832" si="443">+R830+Q832</f>
        <v>352</v>
      </c>
      <c r="S832" s="218">
        <f t="shared" ref="S832" si="444">+S830+Q832</f>
        <v>591</v>
      </c>
      <c r="T832" s="233">
        <f t="shared" ref="T832" si="445">+T830+O832-P832-Q832</f>
        <v>3811</v>
      </c>
      <c r="U832" s="250">
        <f t="shared" ref="U832" si="446">+G832</f>
        <v>44852</v>
      </c>
      <c r="V832" s="4">
        <f t="shared" ref="V832" si="447">+H832</f>
        <v>6</v>
      </c>
      <c r="W832" s="26">
        <f t="shared" ref="W832" si="448">+I832</f>
        <v>1356</v>
      </c>
      <c r="X832" s="233">
        <f t="shared" ref="X832" si="449">+X830+V832-J832</f>
        <v>375</v>
      </c>
      <c r="Y832" s="4">
        <f t="shared" ref="Y832" si="450">+O832</f>
        <v>116</v>
      </c>
      <c r="Z832" s="230">
        <f t="shared" ref="Z832" si="451">+Z830+Y832-P832-Q832</f>
        <v>3811</v>
      </c>
    </row>
    <row r="833" spans="1:26" ht="26" customHeight="1" x14ac:dyDescent="0.55000000000000004">
      <c r="A833">
        <f t="shared" si="350"/>
        <v>835</v>
      </c>
      <c r="B833" s="228"/>
      <c r="C833" s="44"/>
      <c r="D833" t="s">
        <v>380</v>
      </c>
      <c r="E833">
        <v>24</v>
      </c>
      <c r="F833">
        <f t="shared" si="351"/>
        <v>730</v>
      </c>
      <c r="G833" s="1">
        <v>44853</v>
      </c>
      <c r="H833" s="272">
        <v>6</v>
      </c>
      <c r="I833" s="227">
        <f t="shared" ref="I833:I834" si="452">+I831+H833</f>
        <v>1364</v>
      </c>
      <c r="J833" s="119"/>
      <c r="K833" s="232">
        <f t="shared" ref="K833:K834" si="453">+K831+J833</f>
        <v>977</v>
      </c>
      <c r="L833" s="232">
        <f t="shared" ref="L833:L834" si="454">+L831+J833</f>
        <v>78</v>
      </c>
      <c r="M833" s="4"/>
      <c r="N833" s="232">
        <f t="shared" ref="N833:N834" si="455">+N831+M833</f>
        <v>3</v>
      </c>
      <c r="O833" s="273">
        <v>121</v>
      </c>
      <c r="P833" s="119"/>
      <c r="Q833" s="5"/>
      <c r="R833" s="248">
        <f t="shared" ref="R833:R834" si="456">+R831+Q833</f>
        <v>352</v>
      </c>
      <c r="S833" s="218">
        <f t="shared" ref="S833:S834" si="457">+S831+Q833</f>
        <v>591</v>
      </c>
      <c r="T833" s="233">
        <f t="shared" ref="T833:T834" si="458">+T831+O833-P833-Q833</f>
        <v>4143</v>
      </c>
      <c r="U833" s="250">
        <f t="shared" ref="U833:U834" si="459">+G833</f>
        <v>44853</v>
      </c>
      <c r="V833" s="4">
        <f t="shared" ref="V833:V834" si="460">+H833</f>
        <v>6</v>
      </c>
      <c r="W833" s="26">
        <f t="shared" ref="W833:W834" si="461">+I833</f>
        <v>1364</v>
      </c>
      <c r="X833" s="233">
        <f t="shared" ref="X833:X834" si="462">+X831+V833-J833</f>
        <v>383</v>
      </c>
      <c r="Y833" s="4">
        <f t="shared" ref="Y833:Y834" si="463">+O833</f>
        <v>121</v>
      </c>
      <c r="Z833" s="230">
        <f t="shared" ref="Z833:Z834" si="464">+Z831+Y833-P833-Q833</f>
        <v>4143</v>
      </c>
    </row>
    <row r="834" spans="1:26" ht="26" customHeight="1" x14ac:dyDescent="0.55000000000000004">
      <c r="A834">
        <f t="shared" si="350"/>
        <v>836</v>
      </c>
      <c r="B834" s="228"/>
      <c r="C834" s="44"/>
      <c r="D834" t="s">
        <v>381</v>
      </c>
      <c r="E834">
        <v>24</v>
      </c>
      <c r="F834">
        <f t="shared" si="351"/>
        <v>731</v>
      </c>
      <c r="G834" s="1">
        <v>44854</v>
      </c>
      <c r="H834" s="272">
        <v>7</v>
      </c>
      <c r="I834" s="227">
        <f t="shared" si="452"/>
        <v>1363</v>
      </c>
      <c r="J834" s="119"/>
      <c r="K834" s="232">
        <f t="shared" si="453"/>
        <v>977</v>
      </c>
      <c r="L834" s="232">
        <f t="shared" si="454"/>
        <v>78</v>
      </c>
      <c r="M834" s="4"/>
      <c r="N834" s="232">
        <f t="shared" si="455"/>
        <v>3</v>
      </c>
      <c r="O834" s="273">
        <v>113</v>
      </c>
      <c r="P834" s="119"/>
      <c r="Q834" s="5"/>
      <c r="R834" s="248">
        <f t="shared" si="456"/>
        <v>352</v>
      </c>
      <c r="S834" s="218">
        <f t="shared" si="457"/>
        <v>591</v>
      </c>
      <c r="T834" s="233">
        <f t="shared" si="458"/>
        <v>3924</v>
      </c>
      <c r="U834" s="250">
        <f t="shared" si="459"/>
        <v>44854</v>
      </c>
      <c r="V834" s="4">
        <f t="shared" si="460"/>
        <v>7</v>
      </c>
      <c r="W834" s="26">
        <f t="shared" si="461"/>
        <v>1363</v>
      </c>
      <c r="X834" s="233">
        <f t="shared" si="462"/>
        <v>382</v>
      </c>
      <c r="Y834" s="4">
        <f t="shared" si="463"/>
        <v>113</v>
      </c>
      <c r="Z834" s="230">
        <f t="shared" si="464"/>
        <v>3924</v>
      </c>
    </row>
    <row r="835" spans="1:26" ht="26" customHeight="1" x14ac:dyDescent="0.55000000000000004">
      <c r="A835">
        <f t="shared" si="350"/>
        <v>837</v>
      </c>
      <c r="B835" s="228"/>
      <c r="C835" s="44"/>
      <c r="D835" t="s">
        <v>382</v>
      </c>
      <c r="E835">
        <v>24</v>
      </c>
      <c r="F835">
        <f t="shared" si="351"/>
        <v>731</v>
      </c>
      <c r="G835" s="1">
        <v>44855</v>
      </c>
      <c r="H835" s="272">
        <v>8</v>
      </c>
      <c r="I835" s="227">
        <f t="shared" ref="I835" si="465">+I833+H835</f>
        <v>1372</v>
      </c>
      <c r="J835" s="119"/>
      <c r="K835" s="232">
        <f t="shared" ref="K835" si="466">+K833+J835</f>
        <v>977</v>
      </c>
      <c r="L835" s="232">
        <f t="shared" ref="L835" si="467">+L833+J835</f>
        <v>78</v>
      </c>
      <c r="M835" s="4"/>
      <c r="N835" s="232">
        <f t="shared" ref="N835" si="468">+N833+M835</f>
        <v>3</v>
      </c>
      <c r="O835" s="273">
        <v>125</v>
      </c>
      <c r="P835" s="119"/>
      <c r="Q835" s="5"/>
      <c r="R835" s="248">
        <f t="shared" ref="R835" si="469">+R833+Q835</f>
        <v>352</v>
      </c>
      <c r="S835" s="218">
        <f t="shared" ref="S835" si="470">+S833+Q835</f>
        <v>591</v>
      </c>
      <c r="T835" s="233">
        <f t="shared" ref="T835" si="471">+T833+O835-P835-Q835</f>
        <v>4268</v>
      </c>
      <c r="U835" s="250">
        <f t="shared" ref="U835" si="472">+G835</f>
        <v>44855</v>
      </c>
      <c r="V835" s="4">
        <f t="shared" ref="V835" si="473">+H835</f>
        <v>8</v>
      </c>
      <c r="W835" s="26">
        <f t="shared" ref="W835" si="474">+I835</f>
        <v>1372</v>
      </c>
      <c r="X835" s="233">
        <f t="shared" ref="X835" si="475">+X833+V835-J835</f>
        <v>391</v>
      </c>
      <c r="Y835" s="4">
        <f t="shared" ref="Y835" si="476">+O835</f>
        <v>125</v>
      </c>
      <c r="Z835" s="230">
        <f t="shared" ref="Z835" si="477">+Z833+Y835-P835-Q835</f>
        <v>4268</v>
      </c>
    </row>
    <row r="836" spans="1:26" ht="26" customHeight="1" x14ac:dyDescent="0.55000000000000004">
      <c r="A836">
        <f t="shared" si="350"/>
        <v>838</v>
      </c>
      <c r="B836" s="228"/>
      <c r="C836" s="44"/>
      <c r="D836" t="s">
        <v>383</v>
      </c>
      <c r="E836">
        <v>24</v>
      </c>
      <c r="F836">
        <f t="shared" si="351"/>
        <v>732</v>
      </c>
      <c r="G836" s="1">
        <v>44856</v>
      </c>
      <c r="H836" s="272">
        <v>8</v>
      </c>
      <c r="I836" s="227">
        <f t="shared" ref="I836" si="478">+I834+H836</f>
        <v>1371</v>
      </c>
      <c r="J836" s="119"/>
      <c r="K836" s="232">
        <f t="shared" ref="K836" si="479">+K834+J836</f>
        <v>977</v>
      </c>
      <c r="L836" s="232">
        <f t="shared" ref="L836" si="480">+L834+J836</f>
        <v>78</v>
      </c>
      <c r="M836" s="4"/>
      <c r="N836" s="232">
        <f t="shared" ref="N836" si="481">+N834+M836</f>
        <v>3</v>
      </c>
      <c r="O836" s="273">
        <v>123</v>
      </c>
      <c r="P836" s="119"/>
      <c r="Q836" s="5"/>
      <c r="R836" s="248">
        <f t="shared" ref="R836" si="482">+R834+Q836</f>
        <v>352</v>
      </c>
      <c r="S836" s="218">
        <f t="shared" ref="S836" si="483">+S834+Q836</f>
        <v>591</v>
      </c>
      <c r="T836" s="233">
        <f t="shared" ref="T836" si="484">+T834+O836-P836-Q836</f>
        <v>4047</v>
      </c>
      <c r="U836" s="250">
        <f t="shared" ref="U836" si="485">+G836</f>
        <v>44856</v>
      </c>
      <c r="V836" s="4">
        <f t="shared" ref="V836" si="486">+H836</f>
        <v>8</v>
      </c>
      <c r="W836" s="26">
        <f t="shared" ref="W836" si="487">+I836</f>
        <v>1371</v>
      </c>
      <c r="X836" s="233">
        <f t="shared" ref="X836" si="488">+X834+V836-J836</f>
        <v>390</v>
      </c>
      <c r="Y836" s="4">
        <f t="shared" ref="Y836" si="489">+O836</f>
        <v>123</v>
      </c>
      <c r="Z836" s="230">
        <f t="shared" ref="Z836" si="490">+Z834+Y836-P836-Q836</f>
        <v>4047</v>
      </c>
    </row>
    <row r="837" spans="1:26" ht="26" customHeight="1" x14ac:dyDescent="0.55000000000000004">
      <c r="A837">
        <f t="shared" si="350"/>
        <v>839</v>
      </c>
      <c r="B837" s="228"/>
      <c r="C837" s="44"/>
      <c r="D837" t="s">
        <v>384</v>
      </c>
      <c r="E837">
        <v>24</v>
      </c>
      <c r="F837">
        <f t="shared" si="351"/>
        <v>732</v>
      </c>
      <c r="G837" s="1">
        <v>44857</v>
      </c>
      <c r="H837" s="272">
        <v>10</v>
      </c>
      <c r="I837" s="227">
        <f t="shared" ref="I837" si="491">+I835+H837</f>
        <v>1382</v>
      </c>
      <c r="J837" s="119"/>
      <c r="K837" s="232">
        <f t="shared" ref="K837" si="492">+K835+J837</f>
        <v>977</v>
      </c>
      <c r="L837" s="232">
        <f t="shared" ref="L837" si="493">+L835+J837</f>
        <v>78</v>
      </c>
      <c r="M837" s="4"/>
      <c r="N837" s="232">
        <f t="shared" ref="N837" si="494">+N835+M837</f>
        <v>3</v>
      </c>
      <c r="O837" s="273">
        <v>125</v>
      </c>
      <c r="P837" s="119"/>
      <c r="Q837" s="5"/>
      <c r="R837" s="248">
        <f t="shared" ref="R837" si="495">+R835+Q837</f>
        <v>352</v>
      </c>
      <c r="S837" s="218">
        <f t="shared" ref="S837" si="496">+S835+Q837</f>
        <v>591</v>
      </c>
      <c r="T837" s="233">
        <f t="shared" ref="T837" si="497">+T835+O837-P837-Q837</f>
        <v>4393</v>
      </c>
      <c r="U837" s="250">
        <f t="shared" ref="U837" si="498">+G837</f>
        <v>44857</v>
      </c>
      <c r="V837" s="4">
        <f t="shared" ref="V837" si="499">+H837</f>
        <v>10</v>
      </c>
      <c r="W837" s="26">
        <f t="shared" ref="W837" si="500">+I837</f>
        <v>1382</v>
      </c>
      <c r="X837" s="233">
        <f t="shared" ref="X837" si="501">+X835+V837-J837</f>
        <v>401</v>
      </c>
      <c r="Y837" s="4">
        <f t="shared" ref="Y837" si="502">+O837</f>
        <v>125</v>
      </c>
      <c r="Z837" s="230">
        <f t="shared" ref="Z837" si="503">+Z835+Y837-P837-Q837</f>
        <v>4393</v>
      </c>
    </row>
    <row r="838" spans="1:26" ht="26" customHeight="1" x14ac:dyDescent="0.55000000000000004">
      <c r="A838">
        <f t="shared" si="350"/>
        <v>840</v>
      </c>
      <c r="B838" s="228"/>
      <c r="C838" s="44"/>
      <c r="D838" t="s">
        <v>385</v>
      </c>
      <c r="E838">
        <v>24</v>
      </c>
      <c r="F838">
        <f t="shared" si="351"/>
        <v>733</v>
      </c>
      <c r="G838" s="1">
        <v>44858</v>
      </c>
      <c r="H838" s="272">
        <v>9</v>
      </c>
      <c r="I838" s="227">
        <f t="shared" ref="I838" si="504">+I836+H838</f>
        <v>1380</v>
      </c>
      <c r="J838" s="119"/>
      <c r="K838" s="232">
        <f t="shared" ref="K838" si="505">+K836+J838</f>
        <v>977</v>
      </c>
      <c r="L838" s="232">
        <f t="shared" ref="L838" si="506">+L836+J838</f>
        <v>78</v>
      </c>
      <c r="M838" s="4"/>
      <c r="N838" s="232">
        <f t="shared" ref="N838" si="507">+N836+M838</f>
        <v>3</v>
      </c>
      <c r="O838" s="273">
        <v>124</v>
      </c>
      <c r="P838" s="119"/>
      <c r="Q838" s="5"/>
      <c r="R838" s="248">
        <f t="shared" ref="R838" si="508">+R836+Q838</f>
        <v>352</v>
      </c>
      <c r="S838" s="218">
        <f t="shared" ref="S838" si="509">+S836+Q838</f>
        <v>591</v>
      </c>
      <c r="T838" s="233">
        <f t="shared" ref="T838" si="510">+T836+O838-P838-Q838</f>
        <v>4171</v>
      </c>
      <c r="U838" s="250">
        <f t="shared" ref="U838" si="511">+G838</f>
        <v>44858</v>
      </c>
      <c r="V838" s="4">
        <f t="shared" ref="V838" si="512">+H838</f>
        <v>9</v>
      </c>
      <c r="W838" s="26">
        <f t="shared" ref="W838" si="513">+I838</f>
        <v>1380</v>
      </c>
      <c r="X838" s="233">
        <f t="shared" ref="X838" si="514">+X836+V838-J838</f>
        <v>399</v>
      </c>
      <c r="Y838" s="4">
        <f t="shared" ref="Y838" si="515">+O838</f>
        <v>124</v>
      </c>
      <c r="Z838" s="230">
        <f t="shared" ref="Z838" si="516">+Z836+Y838-P838-Q838</f>
        <v>4171</v>
      </c>
    </row>
    <row r="839" spans="1:26" ht="26" customHeight="1" x14ac:dyDescent="0.55000000000000004">
      <c r="A839">
        <f t="shared" si="350"/>
        <v>841</v>
      </c>
      <c r="B839" s="228"/>
      <c r="C839" s="44"/>
      <c r="D839" t="s">
        <v>386</v>
      </c>
      <c r="E839">
        <v>24</v>
      </c>
      <c r="F839">
        <f t="shared" si="351"/>
        <v>733</v>
      </c>
      <c r="G839" s="1">
        <v>44859</v>
      </c>
      <c r="H839" s="272">
        <v>9</v>
      </c>
      <c r="I839" s="227">
        <f t="shared" ref="I839" si="517">+I837+H839</f>
        <v>1391</v>
      </c>
      <c r="J839" s="119"/>
      <c r="K839" s="232">
        <f t="shared" ref="K839" si="518">+K837+J839</f>
        <v>977</v>
      </c>
      <c r="L839" s="232">
        <f t="shared" ref="L839" si="519">+L837+J839</f>
        <v>78</v>
      </c>
      <c r="M839" s="4"/>
      <c r="N839" s="232">
        <f t="shared" ref="N839" si="520">+N837+M839</f>
        <v>3</v>
      </c>
      <c r="O839" s="273">
        <v>129</v>
      </c>
      <c r="P839" s="119"/>
      <c r="Q839" s="5"/>
      <c r="R839" s="248">
        <f t="shared" ref="R839" si="521">+R837+Q839</f>
        <v>352</v>
      </c>
      <c r="S839" s="218">
        <f t="shared" ref="S839" si="522">+S837+Q839</f>
        <v>591</v>
      </c>
      <c r="T839" s="233">
        <f t="shared" ref="T839" si="523">+T837+O839-P839-Q839</f>
        <v>4522</v>
      </c>
      <c r="U839" s="250">
        <f t="shared" ref="U839" si="524">+G839</f>
        <v>44859</v>
      </c>
      <c r="V839" s="4">
        <f t="shared" ref="V839" si="525">+H839</f>
        <v>9</v>
      </c>
      <c r="W839" s="26">
        <f t="shared" ref="W839" si="526">+I839</f>
        <v>1391</v>
      </c>
      <c r="X839" s="233">
        <f t="shared" ref="X839" si="527">+X837+V839-J839</f>
        <v>410</v>
      </c>
      <c r="Y839" s="4">
        <f t="shared" ref="Y839" si="528">+O839</f>
        <v>129</v>
      </c>
      <c r="Z839" s="230">
        <f t="shared" ref="Z839" si="529">+Z837+Y839-P839-Q839</f>
        <v>4522</v>
      </c>
    </row>
    <row r="840" spans="1:26" ht="26" customHeight="1" x14ac:dyDescent="0.55000000000000004">
      <c r="A840">
        <f t="shared" si="350"/>
        <v>842</v>
      </c>
      <c r="B840" s="228"/>
      <c r="C840" s="44"/>
      <c r="D840" t="s">
        <v>387</v>
      </c>
      <c r="E840">
        <v>24</v>
      </c>
      <c r="F840">
        <f t="shared" si="351"/>
        <v>734</v>
      </c>
      <c r="G840" s="1">
        <v>44860</v>
      </c>
      <c r="H840" s="272">
        <v>11</v>
      </c>
      <c r="I840" s="227">
        <f t="shared" ref="I840" si="530">+I838+H840</f>
        <v>1391</v>
      </c>
      <c r="J840" s="119"/>
      <c r="K840" s="232">
        <f t="shared" ref="K840" si="531">+K838+J840</f>
        <v>977</v>
      </c>
      <c r="L840" s="232">
        <f t="shared" ref="L840" si="532">+L838+J840</f>
        <v>78</v>
      </c>
      <c r="M840" s="4"/>
      <c r="N840" s="232">
        <f t="shared" ref="N840" si="533">+N838+M840</f>
        <v>3</v>
      </c>
      <c r="O840" s="273">
        <v>114</v>
      </c>
      <c r="P840" s="119"/>
      <c r="Q840" s="5"/>
      <c r="R840" s="248">
        <f t="shared" ref="R840" si="534">+R838+Q840</f>
        <v>352</v>
      </c>
      <c r="S840" s="218">
        <f t="shared" ref="S840" si="535">+S838+Q840</f>
        <v>591</v>
      </c>
      <c r="T840" s="233">
        <f t="shared" ref="T840" si="536">+T838+O840-P840-Q840</f>
        <v>4285</v>
      </c>
      <c r="U840" s="250">
        <f t="shared" ref="U840" si="537">+G840</f>
        <v>44860</v>
      </c>
      <c r="V840" s="4">
        <f t="shared" ref="V840" si="538">+H840</f>
        <v>11</v>
      </c>
      <c r="W840" s="26">
        <f t="shared" ref="W840" si="539">+I840</f>
        <v>1391</v>
      </c>
      <c r="X840" s="233">
        <f t="shared" ref="X840" si="540">+X838+V840-J840</f>
        <v>410</v>
      </c>
      <c r="Y840" s="4">
        <f t="shared" ref="Y840" si="541">+O840</f>
        <v>114</v>
      </c>
      <c r="Z840" s="230">
        <f t="shared" ref="Z840" si="542">+Z838+Y840-P840-Q840</f>
        <v>4285</v>
      </c>
    </row>
    <row r="841" spans="1:26" ht="26" customHeight="1" x14ac:dyDescent="0.55000000000000004">
      <c r="A841">
        <f t="shared" si="350"/>
        <v>843</v>
      </c>
      <c r="B841" s="228"/>
      <c r="C841" s="44"/>
      <c r="D841" t="s">
        <v>389</v>
      </c>
      <c r="E841">
        <v>24</v>
      </c>
      <c r="F841">
        <f t="shared" si="351"/>
        <v>734</v>
      </c>
      <c r="G841" s="1">
        <v>44861</v>
      </c>
      <c r="H841" s="272">
        <v>12</v>
      </c>
      <c r="I841" s="227">
        <f t="shared" ref="I841" si="543">+I839+H841</f>
        <v>1403</v>
      </c>
      <c r="J841" s="119"/>
      <c r="K841" s="232">
        <f t="shared" ref="K841" si="544">+K839+J841</f>
        <v>977</v>
      </c>
      <c r="L841" s="232">
        <f t="shared" ref="L841" si="545">+L839+J841</f>
        <v>78</v>
      </c>
      <c r="M841" s="4"/>
      <c r="N841" s="232">
        <f t="shared" ref="N841" si="546">+N839+M841</f>
        <v>3</v>
      </c>
      <c r="O841" s="273">
        <v>110</v>
      </c>
      <c r="P841" s="119"/>
      <c r="Q841" s="5"/>
      <c r="R841" s="248">
        <f t="shared" ref="R841" si="547">+R839+Q841</f>
        <v>352</v>
      </c>
      <c r="S841" s="218">
        <f t="shared" ref="S841" si="548">+S839+Q841</f>
        <v>591</v>
      </c>
      <c r="T841" s="233">
        <f t="shared" ref="T841" si="549">+T839+O841-P841-Q841</f>
        <v>4632</v>
      </c>
      <c r="U841" s="250">
        <f t="shared" ref="U841" si="550">+G841</f>
        <v>44861</v>
      </c>
      <c r="V841" s="4">
        <f t="shared" ref="V841" si="551">+H841</f>
        <v>12</v>
      </c>
      <c r="W841" s="26">
        <f t="shared" ref="W841" si="552">+I841</f>
        <v>1403</v>
      </c>
      <c r="X841" s="233">
        <f t="shared" ref="X841" si="553">+X839+V841-J841</f>
        <v>422</v>
      </c>
      <c r="Y841" s="4">
        <f t="shared" ref="Y841" si="554">+O841</f>
        <v>110</v>
      </c>
      <c r="Z841" s="230">
        <f t="shared" ref="Z841" si="555">+Z839+Y841-P841-Q841</f>
        <v>4632</v>
      </c>
    </row>
    <row r="842" spans="1:26" ht="26" customHeight="1" x14ac:dyDescent="0.55000000000000004">
      <c r="A842">
        <f t="shared" si="350"/>
        <v>844</v>
      </c>
      <c r="B842" s="228"/>
      <c r="C842" s="44"/>
      <c r="D842" t="s">
        <v>390</v>
      </c>
      <c r="E842">
        <v>24</v>
      </c>
      <c r="F842">
        <f t="shared" si="351"/>
        <v>735</v>
      </c>
      <c r="G842" s="1">
        <v>44862</v>
      </c>
      <c r="H842" s="272">
        <v>30</v>
      </c>
      <c r="I842" s="227">
        <f t="shared" ref="I842" si="556">+I840+H842</f>
        <v>1421</v>
      </c>
      <c r="J842" s="119"/>
      <c r="K842" s="232">
        <f t="shared" ref="K842" si="557">+K840+J842</f>
        <v>977</v>
      </c>
      <c r="L842" s="232">
        <f t="shared" ref="L842" si="558">+L840+J842</f>
        <v>78</v>
      </c>
      <c r="M842" s="4"/>
      <c r="N842" s="232">
        <f t="shared" ref="N842" si="559">+N840+M842</f>
        <v>3</v>
      </c>
      <c r="O842" s="273">
        <v>125</v>
      </c>
      <c r="P842" s="119"/>
      <c r="Q842" s="5"/>
      <c r="R842" s="248">
        <f t="shared" ref="R842" si="560">+R840+Q842</f>
        <v>352</v>
      </c>
      <c r="S842" s="218">
        <f t="shared" ref="S842" si="561">+S840+Q842</f>
        <v>591</v>
      </c>
      <c r="T842" s="233">
        <f t="shared" ref="T842" si="562">+T840+O842-P842-Q842</f>
        <v>4410</v>
      </c>
      <c r="U842" s="250">
        <f t="shared" ref="U842" si="563">+G842</f>
        <v>44862</v>
      </c>
      <c r="V842" s="4">
        <f t="shared" ref="V842" si="564">+H842</f>
        <v>30</v>
      </c>
      <c r="W842" s="26">
        <f t="shared" ref="W842" si="565">+I842</f>
        <v>1421</v>
      </c>
      <c r="X842" s="233">
        <f t="shared" ref="X842" si="566">+X840+V842-J842</f>
        <v>440</v>
      </c>
      <c r="Y842" s="4">
        <f t="shared" ref="Y842" si="567">+O842</f>
        <v>125</v>
      </c>
      <c r="Z842" s="230">
        <f t="shared" ref="Z842" si="568">+Z840+Y842-P842-Q842</f>
        <v>4410</v>
      </c>
    </row>
    <row r="843" spans="1:26" ht="26" customHeight="1" x14ac:dyDescent="0.55000000000000004">
      <c r="A843">
        <f t="shared" si="350"/>
        <v>845</v>
      </c>
      <c r="B843" s="228"/>
      <c r="C843" s="44"/>
      <c r="D843" t="s">
        <v>391</v>
      </c>
      <c r="E843">
        <v>24</v>
      </c>
      <c r="F843">
        <f t="shared" si="351"/>
        <v>735</v>
      </c>
      <c r="G843" s="1">
        <v>44863</v>
      </c>
      <c r="H843" s="272">
        <v>29</v>
      </c>
      <c r="I843" s="227">
        <f t="shared" ref="I843" si="569">+I841+H843</f>
        <v>1432</v>
      </c>
      <c r="J843" s="119"/>
      <c r="K843" s="232">
        <f t="shared" ref="K843" si="570">+K841+J843</f>
        <v>977</v>
      </c>
      <c r="L843" s="232">
        <f t="shared" ref="L843" si="571">+L841+J843</f>
        <v>78</v>
      </c>
      <c r="M843" s="4"/>
      <c r="N843" s="232">
        <f t="shared" ref="N843" si="572">+N841+M843</f>
        <v>3</v>
      </c>
      <c r="O843" s="273">
        <v>248</v>
      </c>
      <c r="P843" s="119"/>
      <c r="Q843" s="5"/>
      <c r="R843" s="248">
        <f t="shared" ref="R843" si="573">+R841+Q843</f>
        <v>352</v>
      </c>
      <c r="S843" s="218">
        <f t="shared" ref="S843" si="574">+S841+Q843</f>
        <v>591</v>
      </c>
      <c r="T843" s="233">
        <f t="shared" ref="T843" si="575">+T841+O843-P843-Q843</f>
        <v>4880</v>
      </c>
      <c r="U843" s="250">
        <f t="shared" ref="U843" si="576">+G843</f>
        <v>44863</v>
      </c>
      <c r="V843" s="4">
        <f t="shared" ref="V843" si="577">+H843</f>
        <v>29</v>
      </c>
      <c r="W843" s="26">
        <f t="shared" ref="W843" si="578">+I843</f>
        <v>1432</v>
      </c>
      <c r="X843" s="233">
        <f t="shared" ref="X843" si="579">+X841+V843-J843</f>
        <v>451</v>
      </c>
      <c r="Y843" s="4">
        <f t="shared" ref="Y843" si="580">+O843</f>
        <v>248</v>
      </c>
      <c r="Z843" s="230">
        <f t="shared" ref="Z843" si="581">+Z841+Y843-P843-Q843</f>
        <v>4880</v>
      </c>
    </row>
    <row r="844" spans="1:26" ht="26" customHeight="1" x14ac:dyDescent="0.55000000000000004">
      <c r="A844">
        <f t="shared" si="350"/>
        <v>846</v>
      </c>
      <c r="B844" s="228"/>
      <c r="C844" s="44"/>
      <c r="D844" t="s">
        <v>392</v>
      </c>
      <c r="E844">
        <v>24</v>
      </c>
      <c r="F844">
        <f t="shared" si="351"/>
        <v>736</v>
      </c>
      <c r="G844" s="1">
        <v>44864</v>
      </c>
      <c r="H844" s="272">
        <v>30</v>
      </c>
      <c r="I844" s="227">
        <f t="shared" ref="I844" si="582">+I842+H844</f>
        <v>1451</v>
      </c>
      <c r="J844" s="119"/>
      <c r="K844" s="232">
        <f t="shared" ref="K844" si="583">+K842+J844</f>
        <v>977</v>
      </c>
      <c r="L844" s="232">
        <f t="shared" ref="L844" si="584">+L842+J844</f>
        <v>78</v>
      </c>
      <c r="M844" s="4"/>
      <c r="N844" s="232">
        <f t="shared" ref="N844" si="585">+N842+M844</f>
        <v>3</v>
      </c>
      <c r="O844" s="273">
        <v>358</v>
      </c>
      <c r="P844" s="119"/>
      <c r="Q844" s="5"/>
      <c r="R844" s="248">
        <f t="shared" ref="R844" si="586">+R842+Q844</f>
        <v>352</v>
      </c>
      <c r="S844" s="218">
        <f t="shared" ref="S844" si="587">+S842+Q844</f>
        <v>591</v>
      </c>
      <c r="T844" s="233">
        <f t="shared" ref="T844" si="588">+T842+O844-P844-Q844</f>
        <v>4768</v>
      </c>
      <c r="U844" s="250">
        <f t="shared" ref="U844" si="589">+G844</f>
        <v>44864</v>
      </c>
      <c r="V844" s="4">
        <f t="shared" ref="V844" si="590">+H844</f>
        <v>30</v>
      </c>
      <c r="W844" s="26">
        <f t="shared" ref="W844" si="591">+I844</f>
        <v>1451</v>
      </c>
      <c r="X844" s="233">
        <f t="shared" ref="X844" si="592">+X842+V844-J844</f>
        <v>470</v>
      </c>
      <c r="Y844" s="4">
        <f t="shared" ref="Y844" si="593">+O844</f>
        <v>358</v>
      </c>
      <c r="Z844" s="230">
        <f t="shared" ref="Z844" si="594">+Z842+Y844-P844-Q844</f>
        <v>4768</v>
      </c>
    </row>
    <row r="845" spans="1:26" ht="26" customHeight="1" x14ac:dyDescent="0.55000000000000004">
      <c r="A845">
        <f t="shared" si="350"/>
        <v>847</v>
      </c>
      <c r="B845" s="228"/>
      <c r="C845" s="44"/>
      <c r="D845" t="s">
        <v>394</v>
      </c>
      <c r="E845">
        <v>24</v>
      </c>
      <c r="F845">
        <f t="shared" si="351"/>
        <v>736</v>
      </c>
      <c r="G845" s="1">
        <v>44865</v>
      </c>
      <c r="H845" s="272">
        <v>23</v>
      </c>
      <c r="I845" s="227">
        <f t="shared" ref="I845" si="595">+I843+H845</f>
        <v>1455</v>
      </c>
      <c r="J845" s="119"/>
      <c r="K845" s="232">
        <f t="shared" ref="K845" si="596">+K843+J845</f>
        <v>977</v>
      </c>
      <c r="L845" s="232">
        <f t="shared" ref="L845" si="597">+L843+J845</f>
        <v>78</v>
      </c>
      <c r="M845" s="4"/>
      <c r="N845" s="232">
        <f t="shared" ref="N845" si="598">+N843+M845</f>
        <v>3</v>
      </c>
      <c r="O845" s="273">
        <v>380</v>
      </c>
      <c r="P845" s="119"/>
      <c r="Q845" s="5"/>
      <c r="R845" s="248">
        <f t="shared" ref="R845" si="599">+R843+Q845</f>
        <v>352</v>
      </c>
      <c r="S845" s="218">
        <f t="shared" ref="S845" si="600">+S843+Q845</f>
        <v>591</v>
      </c>
      <c r="T845" s="233">
        <f t="shared" ref="T845" si="601">+T843+O845-P845-Q845</f>
        <v>5260</v>
      </c>
      <c r="U845" s="250">
        <f t="shared" ref="U845" si="602">+G845</f>
        <v>44865</v>
      </c>
      <c r="V845" s="4">
        <f t="shared" ref="V845" si="603">+H845</f>
        <v>23</v>
      </c>
      <c r="W845" s="26">
        <f t="shared" ref="W845" si="604">+I845</f>
        <v>1455</v>
      </c>
      <c r="X845" s="233">
        <f t="shared" ref="X845" si="605">+X843+V845-J845</f>
        <v>474</v>
      </c>
      <c r="Y845" s="4">
        <f t="shared" ref="Y845" si="606">+O845</f>
        <v>380</v>
      </c>
      <c r="Z845" s="230">
        <f t="shared" ref="Z845" si="607">+Z843+Y845-P845-Q845</f>
        <v>5260</v>
      </c>
    </row>
    <row r="846" spans="1:26" ht="26" customHeight="1" x14ac:dyDescent="0.55000000000000004">
      <c r="A846">
        <f t="shared" si="350"/>
        <v>848</v>
      </c>
      <c r="B846" s="228"/>
      <c r="C846" s="44"/>
      <c r="D846" t="s">
        <v>752</v>
      </c>
      <c r="E846">
        <v>24</v>
      </c>
      <c r="F846">
        <f t="shared" si="351"/>
        <v>737</v>
      </c>
      <c r="G846" s="1">
        <v>44866</v>
      </c>
      <c r="H846" s="272">
        <v>30</v>
      </c>
      <c r="I846" s="227">
        <f t="shared" ref="I846" si="608">+I844+H846</f>
        <v>1481</v>
      </c>
      <c r="J846" s="119"/>
      <c r="K846" s="232">
        <f t="shared" ref="K846" si="609">+K844+J846</f>
        <v>977</v>
      </c>
      <c r="L846" s="232">
        <f t="shared" ref="L846" si="610">+L844+J846</f>
        <v>78</v>
      </c>
      <c r="M846" s="4"/>
      <c r="N846" s="232">
        <f t="shared" ref="N846" si="611">+N844+M846</f>
        <v>3</v>
      </c>
      <c r="O846" s="273">
        <v>400</v>
      </c>
      <c r="P846" s="119"/>
      <c r="Q846" s="5"/>
      <c r="R846" s="248">
        <f t="shared" ref="R846" si="612">+R844+Q846</f>
        <v>352</v>
      </c>
      <c r="S846" s="218">
        <f t="shared" ref="S846" si="613">+S844+Q846</f>
        <v>591</v>
      </c>
      <c r="T846" s="233">
        <f t="shared" ref="T846" si="614">+T844+O846-P846-Q846</f>
        <v>5168</v>
      </c>
      <c r="U846" s="250">
        <f t="shared" ref="U846" si="615">+G846</f>
        <v>44866</v>
      </c>
      <c r="V846" s="4">
        <f t="shared" ref="V846" si="616">+H846</f>
        <v>30</v>
      </c>
      <c r="W846" s="26">
        <f t="shared" ref="W846" si="617">+I846</f>
        <v>1481</v>
      </c>
      <c r="X846" s="233">
        <f t="shared" ref="X846" si="618">+X844+V846-J846</f>
        <v>500</v>
      </c>
      <c r="Y846" s="4">
        <f t="shared" ref="Y846" si="619">+O846</f>
        <v>400</v>
      </c>
      <c r="Z846" s="230">
        <f t="shared" ref="Z846" si="620">+Z844+Y846-P846-Q846</f>
        <v>5168</v>
      </c>
    </row>
    <row r="847" spans="1:26" ht="26" customHeight="1" x14ac:dyDescent="0.55000000000000004">
      <c r="A847">
        <f t="shared" si="350"/>
        <v>849</v>
      </c>
      <c r="B847" s="228"/>
      <c r="C847" s="44"/>
      <c r="D847" t="s">
        <v>753</v>
      </c>
      <c r="E847">
        <v>24</v>
      </c>
      <c r="F847">
        <f t="shared" si="351"/>
        <v>737</v>
      </c>
      <c r="G847" s="1">
        <v>44867</v>
      </c>
      <c r="H847" s="272">
        <v>25</v>
      </c>
      <c r="I847" s="227">
        <f t="shared" ref="I847" si="621">+I845+H847</f>
        <v>1480</v>
      </c>
      <c r="J847" s="119"/>
      <c r="K847" s="232">
        <f t="shared" ref="K847" si="622">+K845+J847</f>
        <v>977</v>
      </c>
      <c r="L847" s="232">
        <f t="shared" ref="L847" si="623">+L845+J847</f>
        <v>78</v>
      </c>
      <c r="M847" s="4"/>
      <c r="N847" s="232">
        <f t="shared" ref="N847" si="624">+N845+M847</f>
        <v>3</v>
      </c>
      <c r="O847" s="273">
        <v>376</v>
      </c>
      <c r="P847" s="119"/>
      <c r="Q847" s="5"/>
      <c r="R847" s="248">
        <f t="shared" ref="R847" si="625">+R845+Q847</f>
        <v>352</v>
      </c>
      <c r="S847" s="218">
        <f t="shared" ref="S847" si="626">+S845+Q847</f>
        <v>591</v>
      </c>
      <c r="T847" s="233">
        <f t="shared" ref="T847" si="627">+T845+O847-P847-Q847</f>
        <v>5636</v>
      </c>
      <c r="U847" s="250">
        <f t="shared" ref="U847" si="628">+G847</f>
        <v>44867</v>
      </c>
      <c r="V847" s="4">
        <f t="shared" ref="V847" si="629">+H847</f>
        <v>25</v>
      </c>
      <c r="W847" s="26">
        <f t="shared" ref="W847" si="630">+I847</f>
        <v>1480</v>
      </c>
      <c r="X847" s="233">
        <f t="shared" ref="X847" si="631">+X845+V847-J847</f>
        <v>499</v>
      </c>
      <c r="Y847" s="4">
        <f t="shared" ref="Y847" si="632">+O847</f>
        <v>376</v>
      </c>
      <c r="Z847" s="230">
        <f t="shared" ref="Z847" si="633">+Z845+Y847-P847-Q847</f>
        <v>5636</v>
      </c>
    </row>
    <row r="848" spans="1:26" ht="26" customHeight="1" x14ac:dyDescent="0.55000000000000004">
      <c r="A848">
        <f t="shared" si="350"/>
        <v>850</v>
      </c>
      <c r="B848" s="228"/>
      <c r="C848" s="44"/>
      <c r="D848" t="s">
        <v>753</v>
      </c>
      <c r="E848">
        <v>24</v>
      </c>
      <c r="F848">
        <f t="shared" si="351"/>
        <v>738</v>
      </c>
      <c r="G848" s="1">
        <v>44867</v>
      </c>
      <c r="H848" s="272">
        <v>25</v>
      </c>
      <c r="I848" s="227">
        <f t="shared" ref="I848" si="634">+I846+H848</f>
        <v>1506</v>
      </c>
      <c r="J848" s="119"/>
      <c r="K848" s="232">
        <f t="shared" ref="K848" si="635">+K846+J848</f>
        <v>977</v>
      </c>
      <c r="L848" s="232">
        <f t="shared" ref="L848" si="636">+L846+J848</f>
        <v>78</v>
      </c>
      <c r="M848" s="4"/>
      <c r="N848" s="232">
        <f t="shared" ref="N848" si="637">+N846+M848</f>
        <v>3</v>
      </c>
      <c r="O848" s="273">
        <v>376</v>
      </c>
      <c r="P848" s="119"/>
      <c r="Q848" s="5"/>
      <c r="R848" s="248">
        <f t="shared" ref="R848" si="638">+R846+Q848</f>
        <v>352</v>
      </c>
      <c r="S848" s="218">
        <f t="shared" ref="S848" si="639">+S846+Q848</f>
        <v>591</v>
      </c>
      <c r="T848" s="233">
        <f t="shared" ref="T848" si="640">+T846+O848-P848-Q848</f>
        <v>5544</v>
      </c>
      <c r="U848" s="250">
        <f t="shared" ref="U848" si="641">+G848</f>
        <v>44867</v>
      </c>
      <c r="V848" s="4">
        <f t="shared" ref="V848" si="642">+H848</f>
        <v>25</v>
      </c>
      <c r="W848" s="26">
        <f t="shared" ref="W848" si="643">+I848</f>
        <v>1506</v>
      </c>
      <c r="X848" s="233">
        <f t="shared" ref="X848" si="644">+X846+V848-J848</f>
        <v>525</v>
      </c>
      <c r="Y848" s="4">
        <f t="shared" ref="Y848" si="645">+O848</f>
        <v>376</v>
      </c>
      <c r="Z848" s="230">
        <f t="shared" ref="Z848" si="646">+Z846+Y848-P848-Q848</f>
        <v>5544</v>
      </c>
    </row>
    <row r="849" spans="1:26" ht="26" customHeight="1" x14ac:dyDescent="0.55000000000000004">
      <c r="A849">
        <f t="shared" si="350"/>
        <v>851</v>
      </c>
      <c r="B849" s="228"/>
      <c r="C849" s="44"/>
      <c r="D849" t="s">
        <v>754</v>
      </c>
      <c r="E849">
        <v>24</v>
      </c>
      <c r="F849">
        <f t="shared" si="351"/>
        <v>738</v>
      </c>
      <c r="G849" s="1">
        <v>44868</v>
      </c>
      <c r="H849" s="272">
        <v>22</v>
      </c>
      <c r="I849" s="227">
        <f t="shared" ref="I849" si="647">+I847+H849</f>
        <v>1502</v>
      </c>
      <c r="J849" s="119"/>
      <c r="K849" s="232">
        <f t="shared" ref="K849" si="648">+K847+J849</f>
        <v>977</v>
      </c>
      <c r="L849" s="232">
        <f t="shared" ref="L849" si="649">+L847+J849</f>
        <v>78</v>
      </c>
      <c r="M849" s="4"/>
      <c r="N849" s="232">
        <f t="shared" ref="N849" si="650">+N847+M849</f>
        <v>3</v>
      </c>
      <c r="O849" s="273">
        <v>411</v>
      </c>
      <c r="P849" s="119"/>
      <c r="Q849" s="5"/>
      <c r="R849" s="248">
        <f t="shared" ref="R849" si="651">+R847+Q849</f>
        <v>352</v>
      </c>
      <c r="S849" s="218">
        <f t="shared" ref="S849" si="652">+S847+Q849</f>
        <v>591</v>
      </c>
      <c r="T849" s="233">
        <f t="shared" ref="T849" si="653">+T847+O849-P849-Q849</f>
        <v>6047</v>
      </c>
      <c r="U849" s="250">
        <f t="shared" ref="U849" si="654">+G849</f>
        <v>44868</v>
      </c>
      <c r="V849" s="4">
        <f t="shared" ref="V849" si="655">+H849</f>
        <v>22</v>
      </c>
      <c r="W849" s="26">
        <f t="shared" ref="W849" si="656">+I849</f>
        <v>1502</v>
      </c>
      <c r="X849" s="233">
        <f t="shared" ref="X849" si="657">+X847+V849-J849</f>
        <v>521</v>
      </c>
      <c r="Y849" s="4">
        <f t="shared" ref="Y849" si="658">+O849</f>
        <v>411</v>
      </c>
      <c r="Z849" s="230">
        <f t="shared" ref="Z849" si="659">+Z847+Y849-P849-Q849</f>
        <v>6047</v>
      </c>
    </row>
    <row r="850" spans="1:26" ht="26" customHeight="1" x14ac:dyDescent="0.55000000000000004">
      <c r="A850">
        <f t="shared" si="350"/>
        <v>852</v>
      </c>
      <c r="B850" s="228"/>
      <c r="C850" s="44"/>
      <c r="D850" t="s">
        <v>755</v>
      </c>
      <c r="E850">
        <v>24</v>
      </c>
      <c r="F850">
        <f t="shared" si="351"/>
        <v>739</v>
      </c>
      <c r="G850" s="1">
        <v>44869</v>
      </c>
      <c r="H850" s="272">
        <v>20</v>
      </c>
      <c r="I850" s="227">
        <f t="shared" ref="I850" si="660">+I848+H850</f>
        <v>1526</v>
      </c>
      <c r="J850" s="119"/>
      <c r="K850" s="232">
        <f t="shared" ref="K850" si="661">+K848+J850</f>
        <v>977</v>
      </c>
      <c r="L850" s="232">
        <f t="shared" ref="L850" si="662">+L848+J850</f>
        <v>78</v>
      </c>
      <c r="M850" s="4"/>
      <c r="N850" s="232">
        <f t="shared" ref="N850" si="663">+N848+M850</f>
        <v>3</v>
      </c>
      <c r="O850" s="273">
        <v>451</v>
      </c>
      <c r="P850" s="119"/>
      <c r="Q850" s="5"/>
      <c r="R850" s="248">
        <f t="shared" ref="R850" si="664">+R848+Q850</f>
        <v>352</v>
      </c>
      <c r="S850" s="218">
        <f t="shared" ref="S850" si="665">+S848+Q850</f>
        <v>591</v>
      </c>
      <c r="T850" s="233">
        <f t="shared" ref="T850" si="666">+T848+O850-P850-Q850</f>
        <v>5995</v>
      </c>
      <c r="U850" s="250">
        <f t="shared" ref="U850" si="667">+G850</f>
        <v>44869</v>
      </c>
      <c r="V850" s="4">
        <f t="shared" ref="V850" si="668">+H850</f>
        <v>20</v>
      </c>
      <c r="W850" s="26">
        <f t="shared" ref="W850" si="669">+I850</f>
        <v>1526</v>
      </c>
      <c r="X850" s="233">
        <f t="shared" ref="X850" si="670">+X848+V850-J850</f>
        <v>545</v>
      </c>
      <c r="Y850" s="4">
        <f t="shared" ref="Y850" si="671">+O850</f>
        <v>451</v>
      </c>
      <c r="Z850" s="230">
        <f t="shared" ref="Z850" si="672">+Z848+Y850-P850-Q850</f>
        <v>5995</v>
      </c>
    </row>
    <row r="851" spans="1:26" ht="24" customHeight="1" x14ac:dyDescent="0.55000000000000004">
      <c r="B851" s="228"/>
      <c r="C851" s="44"/>
      <c r="G851" s="1"/>
      <c r="H851" s="119"/>
      <c r="I851" s="227"/>
      <c r="J851" s="119"/>
      <c r="K851" s="232"/>
      <c r="L851" s="271"/>
      <c r="M851" s="4"/>
      <c r="N851" s="232"/>
      <c r="O851" s="119"/>
      <c r="P851" s="119"/>
      <c r="Q851" s="5"/>
      <c r="R851" s="248"/>
      <c r="S851" s="218"/>
      <c r="T851" s="233"/>
      <c r="U851" s="250"/>
      <c r="V851" s="4"/>
      <c r="W851" s="26"/>
      <c r="X851" s="233"/>
      <c r="Y851" s="4"/>
      <c r="Z851" s="230"/>
    </row>
    <row r="852" spans="1:26" ht="24" customHeight="1" x14ac:dyDescent="0.55000000000000004">
      <c r="B852" s="228"/>
      <c r="C852" s="44"/>
      <c r="G852" s="1"/>
      <c r="H852" s="119"/>
      <c r="I852" s="227"/>
      <c r="J852" s="119"/>
      <c r="K852" s="232"/>
      <c r="L852" s="271"/>
      <c r="M852" s="4"/>
      <c r="N852" s="232"/>
      <c r="O852" s="119"/>
      <c r="P852" s="119"/>
      <c r="Q852" s="5"/>
      <c r="R852" s="248"/>
      <c r="S852" s="218"/>
      <c r="T852" s="233"/>
      <c r="U852" s="250"/>
      <c r="V852" s="4"/>
      <c r="W852" s="26"/>
      <c r="X852" s="233"/>
      <c r="Y852" s="4"/>
      <c r="Z852" s="230"/>
    </row>
    <row r="853" spans="1:26" x14ac:dyDescent="0.55000000000000004">
      <c r="B853" s="228"/>
      <c r="C853" s="44"/>
      <c r="G853" s="1"/>
      <c r="H853" s="44"/>
      <c r="J853" s="44"/>
      <c r="K853" s="256"/>
      <c r="L853" s="256"/>
      <c r="N853" s="256"/>
      <c r="O853" s="44"/>
      <c r="Q853" s="34"/>
      <c r="R853" s="257"/>
      <c r="S853" s="34"/>
      <c r="T853" s="44"/>
      <c r="U853" s="1"/>
    </row>
    <row r="854"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2022-11-05T07:29:30Z</dcterms:modified>
</cp:coreProperties>
</file>