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新しいフォルダー\"/>
    </mc:Choice>
  </mc:AlternateContent>
  <xr:revisionPtr revIDLastSave="0" documentId="13_ncr:1_{7E6E41CD-5E17-4056-AE8D-C69B9409D5F7}"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68" i="2" l="1"/>
  <c r="AE1068" i="2"/>
  <c r="AA1068" i="2"/>
  <c r="Z1068" i="2"/>
  <c r="X1068" i="2"/>
  <c r="W1068" i="2"/>
  <c r="P1068" i="2"/>
  <c r="O1068" i="2"/>
  <c r="M1068" i="2"/>
  <c r="AB1068" i="2" s="1"/>
  <c r="K1068" i="2"/>
  <c r="I1068" i="2"/>
  <c r="H1068" i="2"/>
  <c r="Y1068" i="2" s="1"/>
  <c r="H1067" i="2"/>
  <c r="I1067" i="2" s="1"/>
  <c r="K1067" i="2"/>
  <c r="M1067" i="2"/>
  <c r="O1067" i="2"/>
  <c r="P1067" i="2"/>
  <c r="W1067" i="2"/>
  <c r="X1067" i="2"/>
  <c r="Y1067" i="2"/>
  <c r="Z1067" i="2"/>
  <c r="AA1067" i="2"/>
  <c r="AB1067" i="2"/>
  <c r="AE1067" i="2"/>
  <c r="AF1067" i="2"/>
  <c r="Y1067" i="5"/>
  <c r="C1067" i="5"/>
  <c r="BI1067" i="5" s="1"/>
  <c r="BG1067" i="5" s="1"/>
  <c r="D1067" i="5"/>
  <c r="AK830" i="7"/>
  <c r="AJ830" i="7"/>
  <c r="AH830" i="7"/>
  <c r="J830" i="7"/>
  <c r="B830" i="7" s="1"/>
  <c r="AL830" i="7" s="1"/>
  <c r="AI830" i="7" s="1"/>
  <c r="Y872" i="6"/>
  <c r="Z872" i="6" s="1"/>
  <c r="V872" i="6"/>
  <c r="X872" i="6" s="1"/>
  <c r="U872" i="6"/>
  <c r="T872" i="6"/>
  <c r="S872" i="6"/>
  <c r="R872" i="6"/>
  <c r="N872" i="6"/>
  <c r="L872" i="6"/>
  <c r="K872" i="6"/>
  <c r="I872" i="6"/>
  <c r="W872" i="6" s="1"/>
  <c r="F872" i="6"/>
  <c r="A872" i="6"/>
  <c r="AW1067" i="5"/>
  <c r="CU1067" i="5"/>
  <c r="CT1067" i="5"/>
  <c r="CS1067" i="5"/>
  <c r="CR1067" i="5"/>
  <c r="CQ1067" i="5"/>
  <c r="CP1067" i="5"/>
  <c r="CO1067" i="5"/>
  <c r="CN1067" i="5"/>
  <c r="CM1067" i="5"/>
  <c r="CL1067" i="5"/>
  <c r="CK1067" i="5"/>
  <c r="CJ1067" i="5"/>
  <c r="CI1067" i="5"/>
  <c r="CH1067" i="5"/>
  <c r="CG1067" i="5"/>
  <c r="CF1067" i="5"/>
  <c r="CE1067" i="5"/>
  <c r="CD1067" i="5"/>
  <c r="CC1067" i="5"/>
  <c r="CB1067" i="5"/>
  <c r="CA1067" i="5"/>
  <c r="BZ1067" i="5"/>
  <c r="BY1067" i="5"/>
  <c r="BX1067" i="5"/>
  <c r="BV1067" i="5"/>
  <c r="BW1067" i="5" s="1"/>
  <c r="BT1067" i="5"/>
  <c r="BS1067" i="5"/>
  <c r="BR1067" i="5"/>
  <c r="BQ1067" i="5"/>
  <c r="BM1067" i="5"/>
  <c r="BL1067" i="5"/>
  <c r="BP1067" i="5" s="1"/>
  <c r="BH1067" i="5"/>
  <c r="BF1067" i="5"/>
  <c r="BE1067" i="5"/>
  <c r="BJ1067" i="5" s="1"/>
  <c r="BN1067" i="5" s="1"/>
  <c r="BD1067" i="5"/>
  <c r="BC1067" i="5"/>
  <c r="BA1067" i="5"/>
  <c r="AZ1067" i="5"/>
  <c r="AX1067" i="5"/>
  <c r="AU1067" i="5"/>
  <c r="AS1067" i="5"/>
  <c r="AQ1067" i="5"/>
  <c r="AO1067" i="5"/>
  <c r="AM1067" i="5"/>
  <c r="AK1067" i="5"/>
  <c r="AI1067" i="5"/>
  <c r="AG1067" i="5"/>
  <c r="AD1067" i="5"/>
  <c r="AE1067" i="5" s="1"/>
  <c r="AC1067" i="5"/>
  <c r="AB1067" i="5"/>
  <c r="AA1067" i="5"/>
  <c r="Z1067" i="5"/>
  <c r="Z1066" i="5"/>
  <c r="CP1066" i="5" s="1"/>
  <c r="Y871" i="6"/>
  <c r="V871" i="6"/>
  <c r="U871" i="6"/>
  <c r="AK829" i="7"/>
  <c r="AJ829" i="7"/>
  <c r="AH829" i="7"/>
  <c r="J829" i="7"/>
  <c r="B829" i="7" s="1"/>
  <c r="AL829" i="7" s="1"/>
  <c r="AX1066" i="5"/>
  <c r="CT1066" i="5"/>
  <c r="CR1066" i="5"/>
  <c r="CN1066" i="5"/>
  <c r="CL1066" i="5"/>
  <c r="CI1066" i="5"/>
  <c r="CF1066" i="5"/>
  <c r="CE1066" i="5"/>
  <c r="CD1066" i="5"/>
  <c r="CC1066" i="5"/>
  <c r="CB1066" i="5"/>
  <c r="CA1066" i="5"/>
  <c r="BZ1066" i="5"/>
  <c r="BY1066" i="5"/>
  <c r="BX1066" i="5"/>
  <c r="BV1066" i="5"/>
  <c r="BT1066" i="5"/>
  <c r="BS1066" i="5"/>
  <c r="BR1066" i="5"/>
  <c r="BQ1066" i="5"/>
  <c r="BM1066" i="5"/>
  <c r="BL1066" i="5"/>
  <c r="BH1066" i="5"/>
  <c r="BF1066" i="5"/>
  <c r="BE1066" i="5"/>
  <c r="BJ1066" i="5" s="1"/>
  <c r="BN1066" i="5" s="1"/>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K1067" i="5" l="1"/>
  <c r="AI829" i="7"/>
  <c r="BO1067" i="5"/>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75" i="5"/>
  <c r="AG1076"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84" i="5" l="1"/>
  <c r="AP1084" i="5"/>
  <c r="CS981" i="5"/>
  <c r="AT1084" i="5"/>
  <c r="CO981" i="5"/>
  <c r="AH1084" i="5"/>
  <c r="CT981" i="5"/>
  <c r="AV1084" i="5"/>
  <c r="CM981" i="5"/>
  <c r="AJ108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83" i="5" l="1"/>
  <c r="AP1083" i="5"/>
  <c r="AH1083" i="5"/>
  <c r="CG950" i="5"/>
  <c r="AT1083" i="5"/>
  <c r="CH950" i="5"/>
  <c r="AV1083" i="5"/>
  <c r="CM950" i="5"/>
  <c r="AJ108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82" i="5" l="1"/>
  <c r="AT1082" i="5"/>
  <c r="AV1082" i="5"/>
  <c r="AP1082" i="5"/>
  <c r="AJ1082" i="5"/>
  <c r="AN108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81" i="5"/>
  <c r="BE919" i="5"/>
  <c r="BJ919" i="5" s="1"/>
  <c r="BN919" i="5" s="1"/>
  <c r="BE921" i="5"/>
  <c r="BJ921" i="5" s="1"/>
  <c r="BN921" i="5" s="1"/>
  <c r="BK920" i="5"/>
  <c r="CG920" i="5"/>
  <c r="AP108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7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7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7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8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81" i="5" l="1"/>
  <c r="CQ889" i="5"/>
  <c r="AJ1081" i="5"/>
  <c r="AT1081" i="5"/>
  <c r="CK889" i="5"/>
  <c r="CS889" i="5"/>
  <c r="AU1075" i="5"/>
  <c r="CJ889" i="5"/>
  <c r="AH108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0" i="5" l="1"/>
  <c r="AN107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7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0" i="5" l="1"/>
  <c r="AT1080" i="5"/>
  <c r="AV1080" i="5"/>
  <c r="CK858" i="5"/>
  <c r="BV858" i="5"/>
  <c r="AH108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7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7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76" i="5"/>
  <c r="AE839" i="2"/>
  <c r="AA839" i="2"/>
  <c r="Z839" i="2"/>
  <c r="X839" i="2"/>
  <c r="W839" i="2"/>
  <c r="P839" i="2"/>
  <c r="O837" i="7"/>
  <c r="G83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7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79" i="5" l="1"/>
  <c r="AJ1079" i="5"/>
  <c r="AT1079" i="5"/>
  <c r="AV1077" i="5"/>
  <c r="AV1079" i="5"/>
  <c r="CK828" i="5"/>
  <c r="AJ107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7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78" i="5" l="1"/>
  <c r="AT1078" i="5"/>
  <c r="AJ1078" i="5"/>
  <c r="AP1078" i="5"/>
  <c r="AH1078" i="5"/>
  <c r="AV1078" i="5"/>
  <c r="CK797" i="5"/>
  <c r="AJ1076" i="5"/>
  <c r="AV107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75" i="5"/>
  <c r="AJ107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7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77" i="5"/>
  <c r="AS581" i="5"/>
  <c r="CU581" i="5" s="1"/>
  <c r="AG581" i="5"/>
  <c r="CK581" i="5" s="1"/>
  <c r="X83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3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3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3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7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7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75" i="5"/>
  <c r="CL378" i="5" l="1"/>
  <c r="CI378" i="5"/>
  <c r="CE378" i="5"/>
  <c r="CD378" i="5"/>
  <c r="CC378" i="5"/>
  <c r="CB378" i="5"/>
  <c r="CA378" i="5"/>
  <c r="BZ378" i="5"/>
  <c r="BY378" i="5"/>
  <c r="BX378" i="5"/>
  <c r="BT378" i="5"/>
  <c r="BS378" i="5"/>
  <c r="BR378" i="5"/>
  <c r="BQ378" i="5"/>
  <c r="BL378" i="5"/>
  <c r="BM378" i="5"/>
  <c r="BH378" i="5"/>
  <c r="BF378" i="5"/>
  <c r="BB107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3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37" i="7"/>
  <c r="AD837" i="7"/>
  <c r="AB837" i="7"/>
  <c r="Y837" i="7"/>
  <c r="N837" i="7"/>
  <c r="E83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4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7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7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7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7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66" i="5" l="1"/>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37" i="7"/>
  <c r="T837" i="7"/>
  <c r="R837" i="7"/>
  <c r="Z837" i="7"/>
  <c r="AC83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37" i="7"/>
  <c r="AK371" i="7"/>
  <c r="S837" i="7"/>
  <c r="B371" i="7"/>
  <c r="AL371" i="7" s="1"/>
  <c r="U83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37" i="7"/>
  <c r="K837" i="7"/>
  <c r="AK392" i="7"/>
  <c r="I83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66" i="2" l="1"/>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37" i="7"/>
  <c r="AK536" i="7"/>
  <c r="H837" i="7"/>
  <c r="AJ536" i="7"/>
  <c r="B536" i="7"/>
  <c r="AL536" i="7" s="1"/>
  <c r="L837"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66" i="2" l="1"/>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37" i="7"/>
  <c r="B573" i="7"/>
  <c r="AL573" i="7" s="1"/>
  <c r="AK573" i="7"/>
  <c r="B83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71" i="6" s="1"/>
  <c r="W866" i="6"/>
  <c r="I868" i="6"/>
  <c r="W868" i="6" l="1"/>
  <c r="I870" i="6"/>
  <c r="W870" i="6" s="1"/>
</calcChain>
</file>

<file path=xl/sharedStrings.xml><?xml version="1.0" encoding="utf-8"?>
<sst xmlns="http://schemas.openxmlformats.org/spreadsheetml/2006/main" count="1422" uniqueCount="980">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</sst>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国家衛健委発表に基づく感染状況!$AE$374:$AE$1072</c:f>
              <c:numCache>
                <c:formatCode>m"月"d"日"</c:formatCode>
                <c:ptCount val="69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numCache>
            </c:numRef>
          </c:cat>
          <c:val>
            <c:numRef>
              <c:f>国家衛健委発表に基づく感染状況!$AF$374:$AF$1072</c:f>
              <c:numCache>
                <c:formatCode>#,##0_);[Red]\(#,##0\)</c:formatCode>
                <c:ptCount val="69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香港マカオ台湾の患者・海外輸入症例・無症状病原体保有者!$CN$189:$CN$1073</c:f>
              <c:numCache>
                <c:formatCode>m"月"d"日"</c:formatCode>
                <c:ptCount val="8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numCache>
            </c:numRef>
          </c:cat>
          <c:val>
            <c:numRef>
              <c:f>香港マカオ台湾の患者・海外輸入症例・無症状病原体保有者!$CO$189:$CO$1073</c:f>
              <c:numCache>
                <c:formatCode>General</c:formatCode>
                <c:ptCount val="8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省市別輸入症例数変化!$D$2:$D$834</c:f>
              <c:numCache>
                <c:formatCode>General</c:formatCode>
                <c:ptCount val="83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省市別輸入症例数変化!$E$2:$E$834</c:f>
              <c:numCache>
                <c:formatCode>General</c:formatCode>
                <c:ptCount val="83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省市別輸入症例数変化!$F$2:$F$834</c:f>
              <c:numCache>
                <c:formatCode>General</c:formatCode>
                <c:ptCount val="83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省市別輸入症例数変化!$G$2:$G$834</c:f>
              <c:numCache>
                <c:formatCode>General</c:formatCode>
                <c:ptCount val="83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省市別輸入症例数変化!$H$2:$H$834</c:f>
              <c:numCache>
                <c:formatCode>General</c:formatCode>
                <c:ptCount val="83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省市別輸入症例数変化!$I$2:$I$834</c:f>
              <c:numCache>
                <c:formatCode>General</c:formatCode>
                <c:ptCount val="83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省市別輸入症例数変化!$C$2:$C$834</c:f>
              <c:numCache>
                <c:formatCode>m"月"d"日"</c:formatCode>
                <c:ptCount val="83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省市別輸入症例数変化!$J$2:$J$834</c:f>
              <c:numCache>
                <c:formatCode>0_);[Red]\(0\)</c:formatCode>
                <c:ptCount val="83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香港マカオ台湾の患者・海外輸入症例・無症状病原体保有者!$AX$169:$AX$1073</c:f>
              <c:numCache>
                <c:formatCode>m"月"d"日"</c:formatCode>
                <c:ptCount val="9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numCache>
            </c:numRef>
          </c:cat>
          <c:val>
            <c:numRef>
              <c:f>香港マカオ台湾の患者・海外輸入症例・無症状病原体保有者!$AY$169:$AY$1073</c:f>
              <c:numCache>
                <c:formatCode>General</c:formatCode>
                <c:ptCount val="90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香港マカオ台湾の患者・海外輸入症例・無症状病原体保有者!$AX$169:$AX$1073</c:f>
              <c:numCache>
                <c:formatCode>m"月"d"日"</c:formatCode>
                <c:ptCount val="9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numCache>
            </c:numRef>
          </c:cat>
          <c:val>
            <c:numRef>
              <c:f>香港マカオ台湾の患者・海外輸入症例・無症状病原体保有者!$BB$169:$BB$1073</c:f>
              <c:numCache>
                <c:formatCode>General</c:formatCode>
                <c:ptCount val="90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香港マカオ台湾の患者・海外輸入症例・無症状病原体保有者!$AX$169:$AX$1073</c:f>
              <c:numCache>
                <c:formatCode>m"月"d"日"</c:formatCode>
                <c:ptCount val="9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numCache>
            </c:numRef>
          </c:cat>
          <c:val>
            <c:numRef>
              <c:f>香港マカオ台湾の患者・海外輸入症例・無症状病原体保有者!$AZ$169:$AZ$1073</c:f>
              <c:numCache>
                <c:formatCode>General</c:formatCode>
                <c:ptCount val="90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香港マカオ台湾の患者・海外輸入症例・無症状病原体保有者!$AX$169:$AX$1073</c:f>
              <c:numCache>
                <c:formatCode>m"月"d"日"</c:formatCode>
                <c:ptCount val="9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numCache>
            </c:numRef>
          </c:cat>
          <c:val>
            <c:numRef>
              <c:f>香港マカオ台湾の患者・海外輸入症例・無症状病原体保有者!$BC$169:$BC$1073</c:f>
              <c:numCache>
                <c:formatCode>General</c:formatCode>
                <c:ptCount val="90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香港マカオ台湾の患者・海外輸入症例・無症状病原体保有者!$CR$485:$CR$1073</c:f>
              <c:numCache>
                <c:formatCode>m"月"d"日"</c:formatCode>
                <c:ptCount val="5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numCache>
            </c:numRef>
          </c:cat>
          <c:val>
            <c:numRef>
              <c:f>香港マカオ台湾の患者・海外輸入症例・無症状病原体保有者!$CS$485:$CS$1073</c:f>
              <c:numCache>
                <c:formatCode>General</c:formatCode>
                <c:ptCount val="58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香港マカオ台湾の患者・海外輸入症例・無症状病原体保有者!$CR$485:$CR$1073</c:f>
              <c:numCache>
                <c:formatCode>m"月"d"日"</c:formatCode>
                <c:ptCount val="5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numCache>
            </c:numRef>
          </c:cat>
          <c:val>
            <c:numRef>
              <c:f>香港マカオ台湾の患者・海外輸入症例・無症状病原体保有者!$CT$485:$CT$1073</c:f>
              <c:numCache>
                <c:formatCode>General</c:formatCode>
                <c:ptCount val="58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香港マカオ台湾の患者・海外輸入症例・無症状病原体保有者!$BJ$97:$BJ$1072</c:f>
              <c:numCache>
                <c:formatCode>m"月"d"日"</c:formatCode>
                <c:ptCount val="9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numCache>
            </c:numRef>
          </c:cat>
          <c:val>
            <c:numRef>
              <c:f>香港マカオ台湾の患者・海外輸入症例・無症状病原体保有者!$BK$97:$BK$1072</c:f>
              <c:numCache>
                <c:formatCode>General</c:formatCode>
                <c:ptCount val="9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香港マカオ台湾の患者・海外輸入症例・無症状病原体保有者!$BJ$97:$BJ$1072</c:f>
              <c:numCache>
                <c:formatCode>m"月"d"日"</c:formatCode>
                <c:ptCount val="9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numCache>
            </c:numRef>
          </c:cat>
          <c:val>
            <c:numRef>
              <c:f>香港マカオ台湾の患者・海外輸入症例・無症状病原体保有者!$BL$97:$BL$1072</c:f>
              <c:numCache>
                <c:formatCode>General</c:formatCode>
                <c:ptCount val="9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香港マカオ台湾の患者・海外輸入症例・無症状病原体保有者!$CM$29:$CM$1073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国家衛健委発表に基づく感染状況!$AE$374:$AE$1072</c:f>
              <c:numCache>
                <c:formatCode>m"月"d"日"</c:formatCode>
                <c:ptCount val="69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numCache>
            </c:numRef>
          </c:cat>
          <c:val>
            <c:numRef>
              <c:f>国家衛健委発表に基づく感染状況!$AF$374:$AF$1072</c:f>
              <c:numCache>
                <c:formatCode>#,##0_);[Red]\(#,##0\)</c:formatCode>
                <c:ptCount val="69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省市別輸入症例数変化!$AI$2:$AI$833</c:f>
              <c:numCache>
                <c:formatCode>0_);[Red]\(0\)</c:formatCode>
                <c:ptCount val="83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省市別輸入症例数変化!$AJ$2:$AJ$833</c:f>
              <c:numCache>
                <c:formatCode>0_);[Red]\(0\)</c:formatCode>
                <c:ptCount val="83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省市別輸入症例数変化!$AH$2:$AH$833</c:f>
              <c:numCache>
                <c:formatCode>m"月"d"日"</c:formatCode>
                <c:ptCount val="83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numCache>
            </c:numRef>
          </c:cat>
          <c:val>
            <c:numRef>
              <c:f>省市別輸入症例数変化!$AK$2:$AK$833</c:f>
              <c:numCache>
                <c:formatCode>General</c:formatCode>
                <c:ptCount val="83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香港マカオ台湾の患者・海外輸入症例・無症状病原体保有者!$CP$189:$CP$1072</c:f>
              <c:numCache>
                <c:formatCode>m"月"d"日"</c:formatCode>
                <c:ptCount val="8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numCache>
            </c:numRef>
          </c:cat>
          <c:val>
            <c:numRef>
              <c:f>香港マカオ台湾の患者・海外輸入症例・無症状病原体保有者!$CQ$189:$CQ$1072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香港マカオ台湾の患者・海外輸入症例・無症状病原体保有者!$CJ$29:$CJ$1073</c:f>
              <c:numCache>
                <c:formatCode>General</c:formatCode>
                <c:ptCount val="10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香港マカオ台湾の患者・海外輸入症例・無症状病原体保有者!$CN$189:$CN$1073</c:f>
              <c:numCache>
                <c:formatCode>m"月"d"日"</c:formatCode>
                <c:ptCount val="8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numCache>
            </c:numRef>
          </c:cat>
          <c:val>
            <c:numRef>
              <c:f>香港マカオ台湾の患者・海外輸入症例・無症状病原体保有者!$CO$189:$CO$1073</c:f>
              <c:numCache>
                <c:formatCode>General</c:formatCode>
                <c:ptCount val="8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香港マカオ台湾の患者・海外輸入症例・無症状病原体保有者!$BJ$97:$BJ$1072</c:f>
              <c:numCache>
                <c:formatCode>m"月"d"日"</c:formatCode>
                <c:ptCount val="9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numCache>
            </c:numRef>
          </c:cat>
          <c:val>
            <c:numRef>
              <c:f>香港マカオ台湾の患者・海外輸入症例・無症状病原体保有者!$BL$97:$BL$1072</c:f>
              <c:numCache>
                <c:formatCode>General</c:formatCode>
                <c:ptCount val="9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香港マカオ台湾の患者・海外輸入症例・無症状病原体保有者!$BJ$97:$BJ$1072</c:f>
              <c:numCache>
                <c:formatCode>m"月"d"日"</c:formatCode>
                <c:ptCount val="9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numCache>
            </c:numRef>
          </c:cat>
          <c:val>
            <c:numRef>
              <c:f>香港マカオ台湾の患者・海外輸入症例・無症状病原体保有者!$BK$97:$BK$1072</c:f>
              <c:numCache>
                <c:formatCode>General</c:formatCode>
                <c:ptCount val="9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国家衛健委発表に基づく感染状況!$W$27:$W$1072</c:f>
              <c:numCache>
                <c:formatCode>m"月"d"日"</c:formatCode>
                <c:ptCount val="10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numCache>
            </c:numRef>
          </c:cat>
          <c:val>
            <c:numRef>
              <c:f>国家衛健委発表に基づく感染状況!$X$27:$X$1072</c:f>
              <c:numCache>
                <c:formatCode>#,##0_);[Red]\(#,##0\)</c:formatCode>
                <c:ptCount val="104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国家衛健委発表に基づく感染状況!$W$27:$W$1072</c:f>
              <c:numCache>
                <c:formatCode>m"月"d"日"</c:formatCode>
                <c:ptCount val="104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numCache>
            </c:numRef>
          </c:cat>
          <c:val>
            <c:numRef>
              <c:f>国家衛健委発表に基づく感染状況!$Y$27:$Y$1072</c:f>
              <c:numCache>
                <c:formatCode>General</c:formatCode>
                <c:ptCount val="104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香港マカオ台湾の患者・海外輸入症例・無症状病原体保有者!$CP$189:$CP$1072</c:f>
              <c:numCache>
                <c:formatCode>m"月"d"日"</c:formatCode>
                <c:ptCount val="8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numCache>
            </c:numRef>
          </c:cat>
          <c:val>
            <c:numRef>
              <c:f>香港マカオ台湾の患者・海外輸入症例・無症状病原体保有者!$CQ$189:$CQ$1072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香港マカオ台湾の患者・海外輸入症例・無症状病原体保有者!$CN$189:$CN$1073</c:f>
              <c:numCache>
                <c:formatCode>m"月"d"日"</c:formatCode>
                <c:ptCount val="8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numCache>
            </c:numRef>
          </c:cat>
          <c:val>
            <c:numRef>
              <c:f>香港マカオ台湾の患者・海外輸入症例・無症状病原体保有者!$CO$189:$CO$1073</c:f>
              <c:numCache>
                <c:formatCode>General</c:formatCode>
                <c:ptCount val="8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新疆の情況!$U$7:$U$876</c:f>
              <c:strCache>
                <c:ptCount val="86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strCache>
            </c:strRef>
          </c:cat>
          <c:val>
            <c:numRef>
              <c:f>新疆の情況!$V$7:$V$876</c:f>
              <c:numCache>
                <c:formatCode>General</c:formatCode>
                <c:ptCount val="87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新疆の情況!$U$7:$U$876</c:f>
              <c:strCache>
                <c:ptCount val="86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strCache>
            </c:strRef>
          </c:cat>
          <c:val>
            <c:numRef>
              <c:f>新疆の情況!$W$7:$W$876</c:f>
              <c:numCache>
                <c:formatCode>General</c:formatCode>
                <c:ptCount val="87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香港マカオ台湾の患者・海外輸入症例・無症状病原体保有者!$CJ$29:$CJ$1073</c:f>
              <c:numCache>
                <c:formatCode>General</c:formatCode>
                <c:ptCount val="10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香港マカオ台湾の患者・海外輸入症例・無症状病原体保有者!$BR$29:$BR$1073</c:f>
              <c:numCache>
                <c:formatCode>General</c:formatCode>
                <c:ptCount val="104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香港マカオ台湾の患者・海外輸入症例・無症状病原体保有者!$BS$29:$BS$1073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香港マカオ台湾の患者・海外輸入症例・無症状病原体保有者!$BT$29:$BT$1073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香港マカオ台湾の患者・海外輸入症例・無症状病原体保有者!$CJ$29:$CJ$1073</c:f>
              <c:numCache>
                <c:formatCode>General</c:formatCode>
                <c:ptCount val="10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香港マカオ台湾の患者・海外輸入症例・無症状病原体保有者!$CK$29:$CK$1073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国家衛健委発表に基づく感染状況!$W$27:$W$1073</c:f>
              <c:numCache>
                <c:formatCode>m"月"d"日"</c:formatCode>
                <c:ptCount val="10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numCache>
            </c:numRef>
          </c:cat>
          <c:val>
            <c:numRef>
              <c:f>国家衛健委発表に基づく感染状況!$X$27:$X$1073</c:f>
              <c:numCache>
                <c:formatCode>#,##0_);[Red]\(#,##0\)</c:formatCode>
                <c:ptCount val="104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国家衛健委発表に基づく感染状況!$W$27:$W$1073</c:f>
              <c:numCache>
                <c:formatCode>m"月"d"日"</c:formatCode>
                <c:ptCount val="104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numCache>
            </c:numRef>
          </c:cat>
          <c:val>
            <c:numRef>
              <c:f>国家衛健委発表に基づく感染状況!$Y$27:$Y$1073</c:f>
              <c:numCache>
                <c:formatCode>General</c:formatCode>
                <c:ptCount val="104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香港マカオ台湾の患者・海外輸入症例・無症状病原体保有者!$BE$70:$BE$1073</c:f>
              <c:numCache>
                <c:formatCode>m"月"d"日"</c:formatCode>
                <c:ptCount val="10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numCache>
            </c:numRef>
          </c:cat>
          <c:val>
            <c:numRef>
              <c:f>香港マカオ台湾の患者・海外輸入症例・無症状病原体保有者!$BF$70:$BF$1073</c:f>
              <c:numCache>
                <c:formatCode>General</c:formatCode>
                <c:ptCount val="100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香港マカオ台湾の患者・海外輸入症例・無症状病原体保有者!$BE$70:$BE$1073</c:f>
              <c:numCache>
                <c:formatCode>m"月"d"日"</c:formatCode>
                <c:ptCount val="10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numCache>
            </c:numRef>
          </c:cat>
          <c:val>
            <c:numRef>
              <c:f>香港マカオ台湾の患者・海外輸入症例・無症状病原体保有者!$BG$70:$BG$1073</c:f>
              <c:numCache>
                <c:formatCode>General</c:formatCode>
                <c:ptCount val="100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香港マカオ台湾の患者・海外輸入症例・無症状病原体保有者!$BY$29:$BY$1073</c:f>
              <c:numCache>
                <c:formatCode>General</c:formatCode>
                <c:ptCount val="104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香港マカオ台湾の患者・海外輸入症例・無症状病原体保有者!$BZ$29:$BZ$1073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787</c:v>
                </c:pt>
                <c:pt idx="1027">
                  <c:v>787</c:v>
                </c:pt>
                <c:pt idx="1028">
                  <c:v>787</c:v>
                </c:pt>
                <c:pt idx="1029">
                  <c:v>787</c:v>
                </c:pt>
                <c:pt idx="1030">
                  <c:v>787</c:v>
                </c:pt>
                <c:pt idx="1031">
                  <c:v>787</c:v>
                </c:pt>
                <c:pt idx="1032">
                  <c:v>787</c:v>
                </c:pt>
                <c:pt idx="1033">
                  <c:v>787</c:v>
                </c:pt>
                <c:pt idx="1034">
                  <c:v>787</c:v>
                </c:pt>
                <c:pt idx="1035">
                  <c:v>787</c:v>
                </c:pt>
                <c:pt idx="1036">
                  <c:v>787</c:v>
                </c:pt>
                <c:pt idx="1037">
                  <c:v>787</c:v>
                </c:pt>
                <c:pt idx="1038">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香港マカオ台湾の患者・海外輸入症例・無症状病原体保有者!$CA$29:$CA$1073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香港マカオ台湾の患者・海外輸入症例・無症状病原体保有者!$CC$29:$CC$1073</c:f>
              <c:numCache>
                <c:formatCode>General</c:formatCode>
                <c:ptCount val="104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香港マカオ台湾の患者・海外輸入症例・無症状病原体保有者!$CD$29:$CD$1073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香港マカオ台湾の患者・海外輸入症例・無症状病原体保有者!$CE$29:$CE$1073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4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香港マカオ台湾の患者・海外輸入症例・無症状病原体保有者!$CL$29:$CL$1073</c:f>
              <c:numCache>
                <c:formatCode>m"月"d"日"</c:formatCode>
                <c:ptCount val="10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numCache>
            </c:numRef>
          </c:cat>
          <c:val>
            <c:numRef>
              <c:f>香港マカオ台湾の患者・海外輸入症例・無症状病原体保有者!$CM$29:$CM$1073</c:f>
              <c:numCache>
                <c:formatCode>General</c:formatCode>
                <c:ptCount val="10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香港マカオ台湾の患者・海外輸入症例・無症状病原体保有者!$CP$189:$CP$1072</c:f>
              <c:numCache>
                <c:formatCode>m"月"d"日"</c:formatCode>
                <c:ptCount val="8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numCache>
            </c:numRef>
          </c:cat>
          <c:val>
            <c:numRef>
              <c:f>香港マカオ台湾の患者・海外輸入症例・無症状病原体保有者!$CQ$189:$CQ$1072</c:f>
              <c:numCache>
                <c:formatCode>General</c:formatCode>
                <c:ptCount val="8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91"/>
  <sheetViews>
    <sheetView zoomScale="115" zoomScaleNormal="115" workbookViewId="0">
      <pane xSplit="2" ySplit="5" topLeftCell="W26" activePane="bottomRight" state="frozen"/>
      <selection pane="topRight" activeCell="C1" sqref="C1"/>
      <selection pane="bottomLeft" activeCell="A8" sqref="A8"/>
      <selection pane="bottomRight" activeCell="K1061" sqref="K106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44892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 si="453">+H1056-M1056-O1056</f>
        <v>14473</v>
      </c>
      <c r="J1056" s="47">
        <v>-1</v>
      </c>
      <c r="K1056" s="55">
        <f t="shared" ref="K1056" si="454">+J1056+K1055</f>
        <v>21</v>
      </c>
      <c r="L1056" s="47">
        <v>0</v>
      </c>
      <c r="M1056" s="87">
        <f t="shared" ref="M1056" si="455">+L1056+M1055</f>
        <v>5226</v>
      </c>
      <c r="N1056" s="47">
        <v>574</v>
      </c>
      <c r="O1056" s="87">
        <f t="shared" ref="O1056" si="456">+N1056+O1055</f>
        <v>255721</v>
      </c>
      <c r="P1056" s="105">
        <f t="shared" ref="P1056" si="457">+Q1056-Q1055</f>
        <v>130304</v>
      </c>
      <c r="Q1056" s="56">
        <v>9229668</v>
      </c>
      <c r="R1056" s="47">
        <v>116528</v>
      </c>
      <c r="S1056" s="110"/>
      <c r="T1056" s="56">
        <v>904540</v>
      </c>
      <c r="U1056" s="77"/>
      <c r="W1056" s="1">
        <f t="shared" ref="W1056" si="458">+B1056</f>
        <v>44879</v>
      </c>
      <c r="X1056" s="113">
        <f t="shared" ref="X1056" si="459">+G1056</f>
        <v>1661</v>
      </c>
      <c r="Y1056">
        <f t="shared" ref="Y1056" si="460">+H1056</f>
        <v>275420</v>
      </c>
      <c r="Z1056" s="114">
        <f t="shared" ref="Z1056" si="461">+B1056</f>
        <v>44879</v>
      </c>
      <c r="AA1056">
        <f t="shared" ref="AA1056" si="462">+L1056</f>
        <v>0</v>
      </c>
      <c r="AB1056">
        <f t="shared" ref="AB1056" si="463">+M1056</f>
        <v>5226</v>
      </c>
      <c r="AE1056" s="1">
        <f t="shared" ref="AE1056"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ref="I1057" si="465">+H1057-M1057-O1057</f>
        <v>15345</v>
      </c>
      <c r="J1057" s="47">
        <v>8</v>
      </c>
      <c r="K1057" s="55">
        <f t="shared" ref="K1057" si="466">+J1057+K1056</f>
        <v>29</v>
      </c>
      <c r="L1057" s="47">
        <v>0</v>
      </c>
      <c r="M1057" s="87">
        <f t="shared" ref="M1057" si="467">+L1057+M1056</f>
        <v>5226</v>
      </c>
      <c r="N1057" s="47">
        <v>751</v>
      </c>
      <c r="O1057" s="87">
        <f t="shared" ref="O1057" si="468">+N1057+O1056</f>
        <v>256472</v>
      </c>
      <c r="P1057" s="105">
        <f t="shared" ref="P1057" si="469">+Q1057-Q1056</f>
        <v>132873</v>
      </c>
      <c r="Q1057" s="56">
        <v>9362541</v>
      </c>
      <c r="R1057" s="47">
        <v>114392</v>
      </c>
      <c r="S1057" s="110"/>
      <c r="T1057" s="56">
        <v>921848</v>
      </c>
      <c r="U1057" s="77"/>
      <c r="W1057" s="1">
        <f t="shared" ref="W1057" si="470">+B1057</f>
        <v>44880</v>
      </c>
      <c r="X1057" s="113">
        <f t="shared" ref="X1057" si="471">+G1057</f>
        <v>1623</v>
      </c>
      <c r="Y1057">
        <f t="shared" ref="Y1057" si="472">+H1057</f>
        <v>277043</v>
      </c>
      <c r="Z1057" s="114">
        <f t="shared" ref="Z1057" si="473">+B1057</f>
        <v>44880</v>
      </c>
      <c r="AA1057">
        <f t="shared" ref="AA1057" si="474">+L1057</f>
        <v>0</v>
      </c>
      <c r="AB1057">
        <f t="shared" ref="AB1057" si="475">+M1057</f>
        <v>5226</v>
      </c>
      <c r="AE1057" s="1">
        <f t="shared" ref="AE1057" si="476">+B1057</f>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 si="477">+H1057+G1058</f>
        <v>279431</v>
      </c>
      <c r="I1058" s="87">
        <f t="shared" ref="I1058" si="478">+H1058-M1058-O1058</f>
        <v>17172</v>
      </c>
      <c r="J1058" s="47">
        <v>14</v>
      </c>
      <c r="K1058" s="55">
        <f t="shared" ref="K1058" si="479">+J1058+K1057</f>
        <v>43</v>
      </c>
      <c r="L1058" s="47">
        <v>0</v>
      </c>
      <c r="M1058" s="87">
        <f t="shared" ref="M1058" si="480">+L1058+M1057</f>
        <v>5226</v>
      </c>
      <c r="N1058" s="47">
        <v>561</v>
      </c>
      <c r="O1058" s="87">
        <f t="shared" ref="O1058" si="481">+N1058+O1057</f>
        <v>257033</v>
      </c>
      <c r="P1058" s="105">
        <f t="shared" ref="P1058" si="482">+Q1058-Q1057</f>
        <v>151840</v>
      </c>
      <c r="Q1058" s="56">
        <v>9514381</v>
      </c>
      <c r="R1058" s="47">
        <v>111033</v>
      </c>
      <c r="S1058" s="110"/>
      <c r="T1058" s="56">
        <v>961455</v>
      </c>
      <c r="U1058" s="77"/>
      <c r="W1058" s="1">
        <f t="shared" ref="W1058" si="483">+B1058</f>
        <v>44881</v>
      </c>
      <c r="X1058" s="113">
        <f t="shared" ref="X1058" si="484">+G1058</f>
        <v>2388</v>
      </c>
      <c r="Y1058">
        <f t="shared" ref="Y1058" si="485">+H1058</f>
        <v>279431</v>
      </c>
      <c r="Z1058" s="114">
        <f t="shared" ref="Z1058" si="486">+B1058</f>
        <v>44881</v>
      </c>
      <c r="AA1058">
        <f t="shared" ref="AA1058" si="487">+L1058</f>
        <v>0</v>
      </c>
      <c r="AB1058">
        <f t="shared" ref="AB1058" si="488">+M1058</f>
        <v>5226</v>
      </c>
      <c r="AE1058" s="1">
        <f t="shared" ref="AE1058" si="489">+B1058</f>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ref="H1059" si="490">+H1058+G1059</f>
        <v>281793</v>
      </c>
      <c r="I1059" s="87">
        <f t="shared" ref="I1059" si="491">+H1059-M1059-O1059</f>
        <v>18477</v>
      </c>
      <c r="J1059" s="47">
        <v>18</v>
      </c>
      <c r="K1059" s="55">
        <f t="shared" ref="K1059" si="492">+J1059+K1058</f>
        <v>61</v>
      </c>
      <c r="L1059" s="47">
        <v>0</v>
      </c>
      <c r="M1059" s="87">
        <f t="shared" ref="M1059" si="493">+L1059+M1058</f>
        <v>5226</v>
      </c>
      <c r="N1059" s="47">
        <v>1057</v>
      </c>
      <c r="O1059" s="87">
        <f t="shared" ref="O1059" si="494">+N1059+O1058</f>
        <v>258090</v>
      </c>
      <c r="P1059" s="105">
        <f t="shared" ref="P1059" si="495">+Q1059-Q1058</f>
        <v>150207</v>
      </c>
      <c r="Q1059" s="56">
        <v>9664588</v>
      </c>
      <c r="R1059" s="47">
        <v>103437</v>
      </c>
      <c r="S1059" s="110"/>
      <c r="T1059" s="56">
        <v>1007834</v>
      </c>
      <c r="U1059" s="77"/>
      <c r="W1059" s="1">
        <f t="shared" ref="W1059" si="496">+B1059</f>
        <v>44882</v>
      </c>
      <c r="X1059" s="113">
        <f t="shared" ref="X1059" si="497">+G1059</f>
        <v>2362</v>
      </c>
      <c r="Y1059">
        <f t="shared" ref="Y1059" si="498">+H1059</f>
        <v>281793</v>
      </c>
      <c r="Z1059" s="114">
        <f t="shared" ref="Z1059" si="499">+B1059</f>
        <v>44882</v>
      </c>
      <c r="AA1059">
        <f t="shared" ref="AA1059" si="500">+L1059</f>
        <v>0</v>
      </c>
      <c r="AB1059">
        <f t="shared" ref="AB1059" si="501">+M1059</f>
        <v>5226</v>
      </c>
      <c r="AE1059" s="1">
        <f t="shared" ref="AE1059" si="502">+B1059</f>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ref="H1060" si="503">+H1059+G1060</f>
        <v>283930</v>
      </c>
      <c r="I1060" s="87">
        <f t="shared" ref="I1060" si="504">+H1060-M1060-O1060</f>
        <v>19709</v>
      </c>
      <c r="J1060" s="47">
        <v>26</v>
      </c>
      <c r="K1060" s="55">
        <f t="shared" ref="K1060" si="505">+J1060+K1059</f>
        <v>87</v>
      </c>
      <c r="L1060" s="47">
        <v>0</v>
      </c>
      <c r="M1060" s="87">
        <f t="shared" ref="M1060" si="506">+L1060+M1059</f>
        <v>5226</v>
      </c>
      <c r="N1060" s="47">
        <v>905</v>
      </c>
      <c r="O1060" s="87">
        <f t="shared" ref="O1060" si="507">+N1060+O1059</f>
        <v>258995</v>
      </c>
      <c r="P1060" s="105">
        <f t="shared" ref="P1060" si="508">+Q1060-Q1059</f>
        <v>162093</v>
      </c>
      <c r="Q1060" s="56">
        <v>9826681</v>
      </c>
      <c r="R1060" s="47">
        <v>122159</v>
      </c>
      <c r="S1060" s="110"/>
      <c r="T1060" s="56">
        <v>1007834</v>
      </c>
      <c r="U1060" s="77"/>
      <c r="W1060" s="1">
        <f t="shared" ref="W1060" si="509">+B1060</f>
        <v>44883</v>
      </c>
      <c r="X1060" s="113">
        <f t="shared" ref="X1060" si="510">+G1060</f>
        <v>2137</v>
      </c>
      <c r="Y1060">
        <f t="shared" ref="Y1060" si="511">+H1060</f>
        <v>283930</v>
      </c>
      <c r="Z1060" s="114">
        <f t="shared" ref="Z1060" si="512">+B1060</f>
        <v>44883</v>
      </c>
      <c r="AA1060">
        <f t="shared" ref="AA1060" si="513">+L1060</f>
        <v>0</v>
      </c>
      <c r="AB1060">
        <f t="shared" ref="AB1060" si="514">+M1060</f>
        <v>5226</v>
      </c>
      <c r="AE1060" s="1">
        <f t="shared" ref="AE1060" si="515">+B1060</f>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ref="H1061" si="516">+H1060+G1061</f>
        <v>286197</v>
      </c>
      <c r="I1061" s="87">
        <f t="shared" ref="I1061" si="517">+H1061-M1061-O1061</f>
        <v>20829</v>
      </c>
      <c r="J1061" s="47">
        <v>8</v>
      </c>
      <c r="K1061" s="55">
        <f t="shared" ref="K1061" si="518">+J1061+K1060</f>
        <v>95</v>
      </c>
      <c r="L1061" s="47">
        <v>1</v>
      </c>
      <c r="M1061" s="87">
        <f t="shared" ref="M1061" si="519">+L1061+M1060</f>
        <v>5227</v>
      </c>
      <c r="N1061" s="47">
        <v>1146</v>
      </c>
      <c r="O1061" s="87">
        <f t="shared" ref="O1061" si="520">+N1061+O1060</f>
        <v>260141</v>
      </c>
      <c r="P1061" s="105">
        <f t="shared" ref="P1061" si="521">+Q1061-Q1060</f>
        <v>175486</v>
      </c>
      <c r="Q1061" s="56">
        <v>10002167</v>
      </c>
      <c r="R1061" s="47">
        <v>115844</v>
      </c>
      <c r="S1061" s="110"/>
      <c r="T1061" s="56">
        <v>1105680</v>
      </c>
      <c r="U1061" s="77"/>
      <c r="W1061" s="1">
        <f t="shared" ref="W1061" si="522">+B1061</f>
        <v>44884</v>
      </c>
      <c r="X1061" s="113">
        <f t="shared" ref="X1061" si="523">+G1061</f>
        <v>2267</v>
      </c>
      <c r="Y1061">
        <f t="shared" ref="Y1061" si="524">+H1061</f>
        <v>286197</v>
      </c>
      <c r="Z1061" s="114">
        <f t="shared" ref="Z1061" si="525">+B1061</f>
        <v>44884</v>
      </c>
      <c r="AA1061">
        <f t="shared" ref="AA1061" si="526">+L1061</f>
        <v>1</v>
      </c>
      <c r="AB1061">
        <f t="shared" ref="AB1061" si="527">+M1061</f>
        <v>5227</v>
      </c>
      <c r="AE1061" s="1">
        <f t="shared" ref="AE1061" si="528">+B1061</f>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ref="H1062" si="529">+H1061+G1062</f>
        <v>288562</v>
      </c>
      <c r="I1062" s="87">
        <f t="shared" ref="I1062" si="530">+H1062-M1062-O1062</f>
        <v>22210</v>
      </c>
      <c r="J1062" s="47">
        <v>12</v>
      </c>
      <c r="K1062" s="55">
        <f t="shared" ref="K1062:K1064" si="531">+J1062+K1061</f>
        <v>107</v>
      </c>
      <c r="L1062" s="47">
        <v>2</v>
      </c>
      <c r="M1062" s="87">
        <f t="shared" ref="M1062:M1064" si="532">+L1062+M1061</f>
        <v>5229</v>
      </c>
      <c r="N1062" s="47">
        <v>982</v>
      </c>
      <c r="O1062" s="87">
        <f t="shared" ref="O1062" si="533">+N1062+O1061</f>
        <v>261123</v>
      </c>
      <c r="P1062" s="105">
        <f t="shared" ref="P1062" si="534">+Q1062-Q1061</f>
        <v>188417</v>
      </c>
      <c r="Q1062" s="56">
        <v>10190584</v>
      </c>
      <c r="R1062" s="47">
        <v>130082</v>
      </c>
      <c r="S1062" s="110"/>
      <c r="T1062" s="56">
        <v>1163439</v>
      </c>
      <c r="U1062" s="77"/>
      <c r="W1062" s="1">
        <f t="shared" ref="W1062" si="535">+B1062</f>
        <v>44885</v>
      </c>
      <c r="X1062" s="113">
        <f t="shared" ref="X1062" si="536">+G1062</f>
        <v>2365</v>
      </c>
      <c r="Y1062">
        <f t="shared" ref="Y1062" si="537">+H1062</f>
        <v>288562</v>
      </c>
      <c r="Z1062" s="114">
        <f t="shared" ref="Z1062" si="538">+B1062</f>
        <v>44885</v>
      </c>
      <c r="AA1062">
        <f t="shared" ref="AA1062" si="539">+L1062</f>
        <v>2</v>
      </c>
      <c r="AB1062">
        <f t="shared" ref="AB1062" si="540">+M1062</f>
        <v>5229</v>
      </c>
      <c r="AE1062" s="1">
        <f t="shared" ref="AE1062" si="541">+B1062</f>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ref="H1063" si="542">+H1062+G1063</f>
        <v>290787</v>
      </c>
      <c r="I1063" s="87">
        <f t="shared" ref="I1063" si="543">+H1063-M1063-O1063</f>
        <v>23296</v>
      </c>
      <c r="J1063" s="47">
        <v>3</v>
      </c>
      <c r="K1063" s="55">
        <f t="shared" si="531"/>
        <v>110</v>
      </c>
      <c r="L1063" s="47">
        <v>2</v>
      </c>
      <c r="M1063" s="87">
        <f t="shared" si="532"/>
        <v>5231</v>
      </c>
      <c r="N1063" s="47">
        <v>1137</v>
      </c>
      <c r="O1063" s="87">
        <f t="shared" ref="O1063" si="544">+N1063+O1062</f>
        <v>262260</v>
      </c>
      <c r="P1063" s="105">
        <f t="shared" ref="P1063" si="545">+Q1063-Q1062</f>
        <v>237152</v>
      </c>
      <c r="Q1063" s="56">
        <v>10427736</v>
      </c>
      <c r="R1063" s="47">
        <v>153954</v>
      </c>
      <c r="S1063" s="110"/>
      <c r="T1063" s="56">
        <v>1246843</v>
      </c>
      <c r="U1063" s="77"/>
      <c r="W1063" s="1">
        <f t="shared" ref="W1063" si="546">+B1063</f>
        <v>44886</v>
      </c>
      <c r="X1063" s="113">
        <f t="shared" ref="X1063" si="547">+G1063</f>
        <v>2225</v>
      </c>
      <c r="Y1063">
        <f t="shared" ref="Y1063" si="548">+H1063</f>
        <v>290787</v>
      </c>
      <c r="Z1063" s="114">
        <f t="shared" ref="Z1063" si="549">+B1063</f>
        <v>44886</v>
      </c>
      <c r="AA1063">
        <f t="shared" ref="AA1063" si="550">+L1063</f>
        <v>2</v>
      </c>
      <c r="AB1063">
        <f t="shared" ref="AB1063" si="551">+M1063</f>
        <v>5231</v>
      </c>
      <c r="AE1063" s="1">
        <f t="shared" ref="AE1063" si="552">+B1063</f>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ref="H1064" si="553">+H1063+G1064</f>
        <v>293506</v>
      </c>
      <c r="I1064" s="87">
        <f t="shared" ref="I1064" si="554">+H1064-M1064-O1064</f>
        <v>24630</v>
      </c>
      <c r="J1064" s="47">
        <v>3</v>
      </c>
      <c r="K1064" s="55">
        <f t="shared" si="531"/>
        <v>113</v>
      </c>
      <c r="L1064" s="47">
        <v>0</v>
      </c>
      <c r="M1064" s="87">
        <f t="shared" si="532"/>
        <v>5231</v>
      </c>
      <c r="N1064" s="47">
        <v>1385</v>
      </c>
      <c r="O1064" s="87">
        <f t="shared" ref="O1064" si="555">+N1064+O1063</f>
        <v>263645</v>
      </c>
      <c r="P1064" s="105">
        <f t="shared" ref="P1064" si="556">+Q1064-Q1063</f>
        <v>241308</v>
      </c>
      <c r="Q1064" s="56">
        <v>10669044</v>
      </c>
      <c r="R1064" s="47">
        <v>171753</v>
      </c>
      <c r="S1064" s="110"/>
      <c r="T1064" s="56">
        <v>1313526</v>
      </c>
      <c r="U1064" s="77"/>
      <c r="W1064" s="1">
        <f t="shared" ref="W1064" si="557">+B1064</f>
        <v>44887</v>
      </c>
      <c r="X1064" s="113">
        <f t="shared" ref="X1064" si="558">+G1064</f>
        <v>2719</v>
      </c>
      <c r="Y1064">
        <f t="shared" ref="Y1064" si="559">+H1064</f>
        <v>293506</v>
      </c>
      <c r="Z1064" s="114">
        <f t="shared" ref="Z1064" si="560">+B1064</f>
        <v>44887</v>
      </c>
      <c r="AA1064">
        <f t="shared" ref="AA1064" si="561">+L1064</f>
        <v>0</v>
      </c>
      <c r="AB1064">
        <f t="shared" ref="AB1064" si="562">+M1064</f>
        <v>5231</v>
      </c>
      <c r="AE1064" s="1">
        <f t="shared" ref="AE1064" si="563">+B1064</f>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ref="H1065" si="564">+H1064+G1065</f>
        <v>297516</v>
      </c>
      <c r="I1065" s="87">
        <f t="shared" ref="I1065" si="565">+H1065-M1065-O1065</f>
        <v>26813</v>
      </c>
      <c r="J1065" s="47">
        <v>3</v>
      </c>
      <c r="K1065" s="55">
        <f t="shared" ref="K1065" si="566">+J1065+K1064</f>
        <v>116</v>
      </c>
      <c r="L1065" s="47">
        <v>1</v>
      </c>
      <c r="M1065" s="87">
        <f t="shared" ref="M1065" si="567">+L1065+M1064</f>
        <v>5232</v>
      </c>
      <c r="N1065" s="47">
        <v>1826</v>
      </c>
      <c r="O1065" s="87">
        <f t="shared" ref="O1065" si="568">+N1065+O1064</f>
        <v>265471</v>
      </c>
      <c r="P1065" s="105">
        <f t="shared" ref="P1065" si="569">+Q1065-Q1064</f>
        <v>246330</v>
      </c>
      <c r="Q1065" s="56">
        <v>10915374</v>
      </c>
      <c r="R1065" s="47">
        <v>141582</v>
      </c>
      <c r="S1065" s="110"/>
      <c r="T1065" s="56">
        <v>1416737</v>
      </c>
      <c r="U1065" s="77"/>
      <c r="W1065" s="1">
        <f t="shared" ref="W1065" si="570">+B1065</f>
        <v>44888</v>
      </c>
      <c r="X1065" s="113">
        <f t="shared" ref="X1065" si="571">+G1065</f>
        <v>4010</v>
      </c>
      <c r="Y1065">
        <f t="shared" ref="Y1065" si="572">+H1065</f>
        <v>297516</v>
      </c>
      <c r="Z1065" s="114">
        <f t="shared" ref="Z1065" si="573">+B1065</f>
        <v>44888</v>
      </c>
      <c r="AA1065">
        <f t="shared" ref="AA1065" si="574">+L1065</f>
        <v>1</v>
      </c>
      <c r="AB1065">
        <f t="shared" ref="AB1065" si="575">+M1065</f>
        <v>5232</v>
      </c>
      <c r="AE1065" s="1">
        <f t="shared" ref="AE1065" si="576">+B1065</f>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ref="H1066:H1067" si="577">+H1065+G1066</f>
        <v>300619</v>
      </c>
      <c r="I1066" s="87">
        <f t="shared" ref="I1066:I1067" si="578">+H1066-M1066-O1066</f>
        <v>28164</v>
      </c>
      <c r="J1066" s="47">
        <v>5</v>
      </c>
      <c r="K1066" s="55">
        <f t="shared" ref="K1066:K1068" si="579">+J1066+K1065</f>
        <v>121</v>
      </c>
      <c r="L1066" s="47">
        <v>0</v>
      </c>
      <c r="M1066" s="87">
        <f t="shared" ref="M1066:M1067" si="580">+L1066+M1065</f>
        <v>5232</v>
      </c>
      <c r="N1066" s="47">
        <v>1752</v>
      </c>
      <c r="O1066" s="87">
        <f t="shared" ref="O1066:O1067" si="581">+N1066+O1065</f>
        <v>267223</v>
      </c>
      <c r="P1066" s="105">
        <f t="shared" ref="P1066:P1067" si="582">+Q1066-Q1065</f>
        <v>262988</v>
      </c>
      <c r="Q1066" s="56">
        <v>11178362</v>
      </c>
      <c r="R1066" s="47">
        <v>144352</v>
      </c>
      <c r="S1066" s="110"/>
      <c r="T1066" s="56">
        <v>1527908</v>
      </c>
      <c r="U1066" s="77"/>
      <c r="W1066" s="1">
        <f t="shared" ref="W1066" si="583">+B1066</f>
        <v>44889</v>
      </c>
      <c r="X1066" s="113">
        <f t="shared" ref="X1066:X1067" si="584">+G1066</f>
        <v>3103</v>
      </c>
      <c r="Y1066">
        <f t="shared" ref="Y1066:Y1067" si="585">+H1066</f>
        <v>300619</v>
      </c>
      <c r="Z1066" s="114">
        <f t="shared" ref="Z1066" si="586">+B1066</f>
        <v>44889</v>
      </c>
      <c r="AA1066">
        <f t="shared" ref="AA1066:AA1067" si="587">+L1066</f>
        <v>0</v>
      </c>
      <c r="AB1066">
        <f t="shared" ref="AB1066:AB1067" si="588">+M1066</f>
        <v>5232</v>
      </c>
      <c r="AE1066" s="1">
        <f t="shared" ref="AE1066" si="589">+B1066</f>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ref="H1067:H1068" si="590">+H1066+G1067</f>
        <v>304093</v>
      </c>
      <c r="I1067" s="87">
        <f t="shared" ref="I1067:I1068" si="591">+H1067-M1067-O1067</f>
        <v>29745</v>
      </c>
      <c r="J1067" s="47">
        <v>-9</v>
      </c>
      <c r="K1067" s="55">
        <f t="shared" si="579"/>
        <v>112</v>
      </c>
      <c r="L1067" s="47">
        <v>0</v>
      </c>
      <c r="M1067" s="87">
        <f t="shared" ref="M1067:M1068" si="592">+L1067+M1066</f>
        <v>5232</v>
      </c>
      <c r="N1067" s="47">
        <v>1893</v>
      </c>
      <c r="O1067" s="87">
        <f t="shared" ref="O1067:O1068" si="593">+N1067+O1066</f>
        <v>269116</v>
      </c>
      <c r="P1067" s="105">
        <f t="shared" ref="P1067:P1068" si="594">+Q1067-Q1066</f>
        <v>293787</v>
      </c>
      <c r="Q1067" s="56">
        <v>11472149</v>
      </c>
      <c r="R1067" s="47">
        <v>172634</v>
      </c>
      <c r="S1067" s="110"/>
      <c r="T1067" s="56">
        <v>1647782</v>
      </c>
      <c r="U1067" s="77"/>
      <c r="W1067" s="1">
        <f t="shared" ref="W1067" si="595">+B1067</f>
        <v>44890</v>
      </c>
      <c r="X1067" s="113">
        <f t="shared" ref="X1067:X1068" si="596">+G1067</f>
        <v>3474</v>
      </c>
      <c r="Y1067">
        <f t="shared" ref="Y1067:Y1068" si="597">+H1067</f>
        <v>304093</v>
      </c>
      <c r="Z1067" s="114">
        <f t="shared" ref="Z1067" si="598">+B1067</f>
        <v>44890</v>
      </c>
      <c r="AA1067">
        <f t="shared" ref="AA1067:AA1068" si="599">+L1067</f>
        <v>0</v>
      </c>
      <c r="AB1067">
        <f t="shared" ref="AB1067:AB1068" si="600">+M1067</f>
        <v>5232</v>
      </c>
      <c r="AE1067" s="1">
        <f t="shared" ref="AE1067" si="601">+B1067</f>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590"/>
        <v>307802</v>
      </c>
      <c r="I1068" s="87">
        <f t="shared" si="591"/>
        <v>31410</v>
      </c>
      <c r="J1068" s="47">
        <v>-1</v>
      </c>
      <c r="K1068" s="55">
        <f t="shared" si="579"/>
        <v>111</v>
      </c>
      <c r="L1068" s="47">
        <v>1</v>
      </c>
      <c r="M1068" s="87">
        <f t="shared" si="592"/>
        <v>5233</v>
      </c>
      <c r="N1068" s="47">
        <v>2043</v>
      </c>
      <c r="O1068" s="87">
        <f t="shared" si="593"/>
        <v>271159</v>
      </c>
      <c r="P1068" s="105">
        <f t="shared" si="594"/>
        <v>301501</v>
      </c>
      <c r="Q1068" s="56">
        <v>11773650</v>
      </c>
      <c r="R1068" s="47">
        <v>178073</v>
      </c>
      <c r="S1068" s="110"/>
      <c r="T1068" s="56">
        <v>1768321</v>
      </c>
      <c r="U1068" s="77"/>
      <c r="W1068" s="1">
        <f>+B1068</f>
        <v>44891</v>
      </c>
      <c r="X1068" s="113">
        <f t="shared" si="596"/>
        <v>3709</v>
      </c>
      <c r="Y1068">
        <f t="shared" si="597"/>
        <v>307802</v>
      </c>
      <c r="Z1068" s="114">
        <f>+B1068</f>
        <v>44891</v>
      </c>
      <c r="AA1068">
        <f t="shared" si="599"/>
        <v>1</v>
      </c>
      <c r="AB1068">
        <f t="shared" si="600"/>
        <v>5233</v>
      </c>
      <c r="AE1068" s="1">
        <f>+B1068</f>
        <v>44891</v>
      </c>
      <c r="AF1068" s="259">
        <f>+G1068-香港マカオ台湾の患者・海外輸入症例・無症状病原体保有者!B1067</f>
        <v>3648</v>
      </c>
    </row>
    <row r="1069" spans="2:32" x14ac:dyDescent="0.55000000000000004">
      <c r="B1069" s="201"/>
      <c r="C1069" s="47"/>
      <c r="D1069" s="83"/>
      <c r="E1069" s="104"/>
      <c r="F1069" s="56"/>
      <c r="G1069" s="47"/>
      <c r="H1069" s="87"/>
      <c r="I1069" s="87"/>
      <c r="J1069" s="47"/>
      <c r="K1069" s="55"/>
      <c r="L1069" s="47"/>
      <c r="M1069" s="87"/>
      <c r="N1069" s="47"/>
      <c r="O1069" s="87"/>
      <c r="P1069" s="105"/>
      <c r="Q1069" s="56"/>
      <c r="R1069" s="47"/>
      <c r="S1069" s="110"/>
      <c r="T1069" s="56"/>
      <c r="U1069" s="77"/>
      <c r="W1069" s="1"/>
      <c r="X1069" s="113"/>
      <c r="Z1069" s="114"/>
      <c r="AE1069" s="1"/>
      <c r="AF1069" s="259"/>
    </row>
    <row r="1070" spans="2:32" x14ac:dyDescent="0.55000000000000004">
      <c r="B1070" s="201"/>
      <c r="C1070" s="47"/>
      <c r="D1070" s="83"/>
      <c r="E1070" s="104"/>
      <c r="F1070" s="56"/>
      <c r="G1070" s="47"/>
      <c r="H1070" s="87"/>
      <c r="I1070" s="87"/>
      <c r="J1070" s="47"/>
      <c r="K1070" s="55"/>
      <c r="L1070" s="47"/>
      <c r="M1070" s="87"/>
      <c r="N1070" s="47"/>
      <c r="O1070" s="87"/>
      <c r="P1070" s="105"/>
      <c r="Q1070" s="56"/>
      <c r="R1070" s="47"/>
      <c r="S1070" s="110"/>
      <c r="T1070" s="56"/>
      <c r="U1070" s="77"/>
      <c r="W1070" s="1"/>
      <c r="X1070" s="113"/>
      <c r="Z1070" s="114"/>
      <c r="AE1070" s="1"/>
      <c r="AF1070" s="259"/>
    </row>
    <row r="1071" spans="2:32" x14ac:dyDescent="0.55000000000000004">
      <c r="B1071" s="201"/>
      <c r="C1071" s="47"/>
      <c r="D1071" s="83"/>
      <c r="E1071" s="104"/>
      <c r="F1071" s="56"/>
      <c r="G1071" s="47"/>
      <c r="H1071" s="87"/>
      <c r="I1071" s="87"/>
      <c r="J1071" s="47"/>
      <c r="K1071" s="55"/>
      <c r="L1071" s="47"/>
      <c r="M1071" s="87"/>
      <c r="N1071" s="47"/>
      <c r="O1071" s="87"/>
      <c r="P1071" s="105"/>
      <c r="Q1071" s="56"/>
      <c r="R1071" s="47"/>
      <c r="S1071" s="110"/>
      <c r="T1071" s="56"/>
      <c r="U1071" s="77"/>
      <c r="W1071" s="1"/>
      <c r="X1071" s="113"/>
      <c r="Z1071" s="114"/>
      <c r="AE1071" s="1"/>
      <c r="AF1071" s="259"/>
    </row>
    <row r="1072" spans="2:32" ht="18.5" thickBot="1" x14ac:dyDescent="0.6">
      <c r="B1072" s="65"/>
      <c r="C1072" s="58"/>
      <c r="D1072" s="48"/>
      <c r="E1072" s="60"/>
      <c r="F1072" s="59"/>
      <c r="G1072" s="47"/>
      <c r="H1072" s="87"/>
      <c r="I1072" s="87"/>
      <c r="J1072" s="58"/>
      <c r="K1072" s="55"/>
      <c r="L1072" s="47"/>
      <c r="M1072" s="87"/>
      <c r="N1072" s="47"/>
      <c r="O1072" s="87"/>
      <c r="P1072" s="105"/>
      <c r="Q1072" s="59"/>
      <c r="R1072" s="47"/>
      <c r="S1072" s="59"/>
      <c r="T1072" s="59"/>
      <c r="U1072" s="77"/>
      <c r="W1072" s="1"/>
      <c r="X1072" s="113"/>
      <c r="Z1072" s="114"/>
      <c r="AE1072" s="1"/>
      <c r="AF1072" s="259"/>
    </row>
    <row r="1073" spans="2:32" ht="9.5" customHeight="1" thickBot="1" x14ac:dyDescent="0.6">
      <c r="B1073" s="65"/>
      <c r="C1073" s="78"/>
      <c r="D1073" s="79"/>
      <c r="E1073" s="81"/>
      <c r="F1073" s="93"/>
      <c r="G1073" s="78"/>
      <c r="H1073" s="81"/>
      <c r="I1073" s="81"/>
      <c r="J1073" s="78"/>
      <c r="K1073" s="81"/>
      <c r="L1073" s="78"/>
      <c r="M1073" s="81"/>
      <c r="N1073" s="82"/>
      <c r="O1073" s="80"/>
      <c r="P1073" s="92"/>
      <c r="Q1073" s="93"/>
      <c r="R1073" s="112"/>
      <c r="S1073" s="93"/>
      <c r="T1073" s="93"/>
      <c r="U1073" s="66"/>
      <c r="AF1073" s="259"/>
    </row>
    <row r="1074" spans="2:32" x14ac:dyDescent="0.55000000000000004">
      <c r="M1074" s="262">
        <f>SUM(L845:L862)</f>
        <v>503</v>
      </c>
      <c r="AF1074" s="259"/>
    </row>
    <row r="1075" spans="2:32" ht="13" customHeight="1" x14ac:dyDescent="0.55000000000000004">
      <c r="E1075" s="106"/>
      <c r="F1075" s="107"/>
      <c r="G1075" s="106" t="s">
        <v>80</v>
      </c>
      <c r="H1075" s="107"/>
      <c r="I1075" s="107"/>
      <c r="J1075" s="107"/>
      <c r="U1075" s="71"/>
      <c r="AF1075" s="259"/>
    </row>
    <row r="1076" spans="2:32" ht="13" customHeight="1" x14ac:dyDescent="0.55000000000000004">
      <c r="E1076" s="106" t="s">
        <v>98</v>
      </c>
      <c r="F1076" s="107"/>
      <c r="G1076" s="274" t="s">
        <v>79</v>
      </c>
      <c r="H1076" s="275"/>
      <c r="I1076" s="106" t="s">
        <v>106</v>
      </c>
      <c r="J1076" s="107"/>
      <c r="AF1076" s="259"/>
    </row>
    <row r="1077" spans="2:32" ht="13" customHeight="1" x14ac:dyDescent="0.55000000000000004">
      <c r="B1077" s="119"/>
      <c r="E1077" s="108" t="s">
        <v>108</v>
      </c>
      <c r="F1077" s="107"/>
      <c r="G1077" s="108"/>
      <c r="H1077" s="108"/>
      <c r="I1077" s="106" t="s">
        <v>107</v>
      </c>
      <c r="J1077" s="107"/>
      <c r="AF1077" s="259"/>
    </row>
    <row r="1078" spans="2:32" ht="18.5" customHeight="1" x14ac:dyDescent="0.55000000000000004">
      <c r="E1078" s="106" t="s">
        <v>96</v>
      </c>
      <c r="F1078" s="107"/>
      <c r="G1078" s="106" t="s">
        <v>97</v>
      </c>
      <c r="H1078" s="107"/>
      <c r="I1078" s="107"/>
      <c r="J1078" s="107"/>
      <c r="AF1078" s="259"/>
    </row>
    <row r="1079" spans="2:32" ht="13" customHeight="1" x14ac:dyDescent="0.55000000000000004">
      <c r="E1079" s="106" t="s">
        <v>98</v>
      </c>
      <c r="F1079" s="107"/>
      <c r="G1079" s="106" t="s">
        <v>99</v>
      </c>
      <c r="H1079" s="107"/>
      <c r="I1079" s="107"/>
      <c r="J1079" s="107"/>
      <c r="AF1079" s="259"/>
    </row>
    <row r="1080" spans="2:32" ht="13" customHeight="1" x14ac:dyDescent="0.55000000000000004">
      <c r="E1080" s="106" t="s">
        <v>98</v>
      </c>
      <c r="F1080" s="107"/>
      <c r="G1080" s="106" t="s">
        <v>100</v>
      </c>
      <c r="H1080" s="107"/>
      <c r="I1080" s="107"/>
      <c r="J1080" s="107"/>
      <c r="AF1080" s="259"/>
    </row>
    <row r="1081" spans="2:32" ht="13" customHeight="1" x14ac:dyDescent="0.55000000000000004">
      <c r="E1081" s="106" t="s">
        <v>101</v>
      </c>
      <c r="F1081" s="107"/>
      <c r="G1081" s="106" t="s">
        <v>102</v>
      </c>
      <c r="H1081" s="107"/>
      <c r="I1081" s="107"/>
      <c r="J1081" s="107"/>
      <c r="AF1081" s="259"/>
    </row>
    <row r="1082" spans="2:32" ht="13" customHeight="1" x14ac:dyDescent="0.55000000000000004">
      <c r="E1082" s="106" t="s">
        <v>103</v>
      </c>
      <c r="F1082" s="107"/>
      <c r="G1082" s="106" t="s">
        <v>104</v>
      </c>
      <c r="H1082" s="107"/>
      <c r="I1082" s="107"/>
      <c r="J1082" s="107"/>
      <c r="AF1082" s="259"/>
    </row>
    <row r="1083" spans="2:32" x14ac:dyDescent="0.55000000000000004">
      <c r="AF1083" s="259"/>
    </row>
    <row r="1084" spans="2:32" x14ac:dyDescent="0.55000000000000004">
      <c r="AF1084" s="259"/>
    </row>
    <row r="1085" spans="2:32" x14ac:dyDescent="0.55000000000000004">
      <c r="AF1085" s="259"/>
    </row>
    <row r="1086" spans="2:32" x14ac:dyDescent="0.55000000000000004">
      <c r="AF1086" s="259"/>
    </row>
    <row r="1087" spans="2:32" x14ac:dyDescent="0.55000000000000004">
      <c r="AF1087" s="259"/>
    </row>
    <row r="1088" spans="2:32" x14ac:dyDescent="0.55000000000000004">
      <c r="AF1088" s="259"/>
    </row>
    <row r="1089" spans="32:32" x14ac:dyDescent="0.55000000000000004">
      <c r="AF1089" s="259"/>
    </row>
    <row r="1090" spans="32:32" x14ac:dyDescent="0.55000000000000004">
      <c r="AF1090" s="259"/>
    </row>
    <row r="1091" spans="32:32" x14ac:dyDescent="0.55000000000000004">
      <c r="AF1091" s="259"/>
    </row>
  </sheetData>
  <mergeCells count="12">
    <mergeCell ref="G1076:H107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84"/>
  <sheetViews>
    <sheetView topLeftCell="A6" zoomScaleNormal="100" workbookViewId="0">
      <pane xSplit="1" ySplit="2" topLeftCell="B1063" activePane="bottomRight" state="frozen"/>
      <selection activeCell="A6" sqref="A6"/>
      <selection pane="topRight" activeCell="B6" sqref="B6"/>
      <selection pane="bottomLeft" activeCell="A8" sqref="A8"/>
      <selection pane="bottomRight" activeCell="B1067" sqref="B106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67"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67"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67" si="1840">+BA1036+1</f>
        <v>466</v>
      </c>
      <c r="BB1040" s="119">
        <v>1</v>
      </c>
      <c r="BC1040" s="26">
        <f t="shared" ref="BC1040:BC1045" si="1841">+BC1039+BB1040</f>
        <v>1674</v>
      </c>
      <c r="BD1040" s="217">
        <f t="shared" ref="BD1040:BD1067"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5"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5"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 si="1971">+A1055</f>
        <v>44879</v>
      </c>
      <c r="AA1055" s="210">
        <f t="shared" si="1913"/>
        <v>8495927</v>
      </c>
      <c r="AB1055" s="210">
        <f t="shared" si="1914"/>
        <v>109108</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 t="shared" si="1921"/>
        <v>0</v>
      </c>
      <c r="AN1055" s="143">
        <v>787</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 si="1973">+BI1055</f>
        <v>26490</v>
      </c>
      <c r="BH1055" s="209">
        <f t="shared" si="1941"/>
        <v>44879</v>
      </c>
      <c r="BI1055" s="120">
        <f t="shared" si="1942"/>
        <v>26490</v>
      </c>
      <c r="BJ1055" s="1">
        <f t="shared" ref="BJ1055" si="1974">+BE1055</f>
        <v>44879</v>
      </c>
      <c r="BK1055">
        <f t="shared" ref="BK1055" si="1975">+BM1055-BL1055</f>
        <v>16151</v>
      </c>
      <c r="BL1055">
        <f t="shared" si="1943"/>
        <v>97</v>
      </c>
      <c r="BM1055">
        <f t="shared" si="1944"/>
        <v>16248</v>
      </c>
      <c r="BN1055" s="1">
        <f t="shared" ref="BN1055" si="1976">+BJ1055</f>
        <v>44879</v>
      </c>
      <c r="BO1055">
        <f t="shared" si="1945"/>
        <v>242247</v>
      </c>
      <c r="BP1055">
        <f t="shared" si="1946"/>
        <v>12974</v>
      </c>
      <c r="BQ1055" s="167">
        <f t="shared" si="1947"/>
        <v>44879</v>
      </c>
      <c r="BR1055">
        <f t="shared" ref="BR1055" si="1977">+AF1055</f>
        <v>444231</v>
      </c>
      <c r="BS1055">
        <f t="shared" ref="BS1055" si="1978">+AH1055</f>
        <v>94579</v>
      </c>
      <c r="BT1055">
        <f t="shared" ref="BT1055" si="1979">+AJ1055</f>
        <v>10536</v>
      </c>
      <c r="BU1055">
        <v>15</v>
      </c>
      <c r="BV1055">
        <f t="shared" si="1948"/>
        <v>773</v>
      </c>
      <c r="BW1055">
        <f t="shared" si="1934"/>
        <v>102067</v>
      </c>
      <c r="BX1055" s="167">
        <f t="shared" si="1949"/>
        <v>44879</v>
      </c>
      <c r="BY1055">
        <f t="shared" si="1950"/>
        <v>795</v>
      </c>
      <c r="BZ1055">
        <f t="shared" si="1951"/>
        <v>787</v>
      </c>
      <c r="CA1055">
        <f t="shared" si="1952"/>
        <v>6</v>
      </c>
      <c r="CB1055" s="167">
        <f t="shared" si="1953"/>
        <v>44879</v>
      </c>
      <c r="CC1055">
        <f t="shared" ref="CC1055" si="1980">+AR1055</f>
        <v>8050901</v>
      </c>
      <c r="CD1055">
        <f t="shared" si="1954"/>
        <v>13742</v>
      </c>
      <c r="CE1055">
        <f t="shared" ref="CE1055"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 si="1982">+B1056+C1055</f>
        <v>26545</v>
      </c>
      <c r="D1056" s="261">
        <f t="shared" ref="D1056"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ref="Z1056" si="1984">+A1056</f>
        <v>44880</v>
      </c>
      <c r="AA1056" s="210">
        <f t="shared" ref="AA1056" si="1985">+AF1056+AL1056+AR1056</f>
        <v>8515278</v>
      </c>
      <c r="AB1056" s="210">
        <f t="shared" ref="AB1056" si="1986">+AH1056+AN1056+AT1056</f>
        <v>109332</v>
      </c>
      <c r="AC1056" s="211">
        <f t="shared" ref="AC1056" si="1987">+AJ1056+AP1056+AV1056</f>
        <v>24200</v>
      </c>
      <c r="AD1056" s="170">
        <f t="shared" ref="AD1056" si="1988">+AF1056-AF1055</f>
        <v>810</v>
      </c>
      <c r="AE1056" s="222">
        <f t="shared" ref="AE1056" si="1989">+AE1055+AD1056</f>
        <v>443836</v>
      </c>
      <c r="AF1056" s="143">
        <v>445041</v>
      </c>
      <c r="AG1056" s="171">
        <f t="shared" ref="AG1056" si="1990">+AH1056-AH1055</f>
        <v>224</v>
      </c>
      <c r="AH1056" s="143">
        <v>94803</v>
      </c>
      <c r="AI1056" s="171">
        <f t="shared" ref="AI1056" si="1991">+AJ1056-AJ1055</f>
        <v>13</v>
      </c>
      <c r="AJ1056" s="172">
        <v>10549</v>
      </c>
      <c r="AK1056" s="173">
        <f t="shared" ref="AK1056" si="1992">+AL1056-AL1055</f>
        <v>0</v>
      </c>
      <c r="AL1056" s="143">
        <v>795</v>
      </c>
      <c r="AM1056" s="173">
        <f t="shared" ref="AM1056" si="1993">+AN1056-AN1055</f>
        <v>0</v>
      </c>
      <c r="AN1056" s="143">
        <v>787</v>
      </c>
      <c r="AO1056" s="171">
        <f t="shared" ref="AO1056" si="1994">+AP1056-AP1055</f>
        <v>0</v>
      </c>
      <c r="AP1056" s="174">
        <v>6</v>
      </c>
      <c r="AQ1056" s="173">
        <f t="shared" ref="AQ1056" si="1995">+AR1056-AR1055</f>
        <v>18541</v>
      </c>
      <c r="AR1056" s="143">
        <v>8069442</v>
      </c>
      <c r="AS1056" s="171">
        <f t="shared" ref="AS1056" si="1996">+AT1056-AT1055</f>
        <v>0</v>
      </c>
      <c r="AT1056" s="143">
        <v>13742</v>
      </c>
      <c r="AU1056" s="171">
        <f t="shared" ref="AU1056" si="1997">+AV1056-AV1055</f>
        <v>43</v>
      </c>
      <c r="AV1056" s="175">
        <v>13645</v>
      </c>
      <c r="AW1056" s="217">
        <f t="shared" si="1836"/>
        <v>895</v>
      </c>
      <c r="AX1056" s="216">
        <f t="shared" ref="AX1056" si="1998">+A1056</f>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ref="BG1056" si="1999">+BI1056</f>
        <v>26545</v>
      </c>
      <c r="BH1056" s="209">
        <f t="shared" si="1941"/>
        <v>44880</v>
      </c>
      <c r="BI1056" s="120">
        <f t="shared" si="1942"/>
        <v>26545</v>
      </c>
      <c r="BJ1056" s="1">
        <f t="shared" ref="BJ1056" si="2000">+BE1056</f>
        <v>44880</v>
      </c>
      <c r="BK1056">
        <f t="shared" ref="BK1056" si="2001">+BM1056-BL1056</f>
        <v>18491</v>
      </c>
      <c r="BL1056">
        <f t="shared" si="1943"/>
        <v>85</v>
      </c>
      <c r="BM1056">
        <f t="shared" si="1944"/>
        <v>18576</v>
      </c>
      <c r="BN1056" s="1">
        <f t="shared" ref="BN1056" si="2002">+BJ1056</f>
        <v>44880</v>
      </c>
      <c r="BO1056">
        <f t="shared" si="1945"/>
        <v>252369</v>
      </c>
      <c r="BP1056">
        <f t="shared" si="1946"/>
        <v>12836</v>
      </c>
      <c r="BQ1056" s="167">
        <f t="shared" si="1947"/>
        <v>44880</v>
      </c>
      <c r="BR1056">
        <f t="shared" ref="BR1056" si="2003">+AF1056</f>
        <v>445041</v>
      </c>
      <c r="BS1056">
        <f t="shared" ref="BS1056" si="2004">+AH1056</f>
        <v>94803</v>
      </c>
      <c r="BT1056">
        <f t="shared" ref="BT1056" si="2005">+AJ1056</f>
        <v>10549</v>
      </c>
      <c r="BU1056">
        <v>15</v>
      </c>
      <c r="BV1056">
        <f t="shared" si="1948"/>
        <v>810</v>
      </c>
      <c r="BW1056">
        <f t="shared" ref="BW1056" si="2006">+BW1052+BV1056</f>
        <v>115594</v>
      </c>
      <c r="BX1056" s="167">
        <f t="shared" si="1949"/>
        <v>44880</v>
      </c>
      <c r="BY1056">
        <f t="shared" si="1950"/>
        <v>795</v>
      </c>
      <c r="BZ1056">
        <f t="shared" si="1951"/>
        <v>787</v>
      </c>
      <c r="CA1056">
        <f t="shared" si="1952"/>
        <v>6</v>
      </c>
      <c r="CB1056" s="167">
        <f t="shared" si="1953"/>
        <v>44880</v>
      </c>
      <c r="CC1056">
        <f t="shared" ref="CC1056" si="2007">+AR1056</f>
        <v>8069442</v>
      </c>
      <c r="CD1056">
        <f t="shared" si="1954"/>
        <v>13742</v>
      </c>
      <c r="CE1056">
        <f t="shared" ref="CE1056" si="2008">+AV1056</f>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ref="C1057" si="2009">+B1057+C1056</f>
        <v>26605</v>
      </c>
      <c r="D1057" s="261">
        <f t="shared" ref="D1057" si="2010">+C1057-F1057</f>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ref="Z1057" si="2011">+A1057</f>
        <v>44881</v>
      </c>
      <c r="AA1057" s="210">
        <f t="shared" ref="AA1057" si="2012">+AF1057+AL1057+AR1057</f>
        <v>8538934</v>
      </c>
      <c r="AB1057" s="210">
        <f t="shared" ref="AB1057" si="2013">+AH1057+AN1057+AT1057</f>
        <v>109624</v>
      </c>
      <c r="AC1057" s="211">
        <f t="shared" ref="AC1057" si="2014">+AJ1057+AP1057+AV1057</f>
        <v>24277</v>
      </c>
      <c r="AD1057" s="170">
        <f t="shared" ref="AD1057" si="2015">+AF1057-AF1056</f>
        <v>980</v>
      </c>
      <c r="AE1057" s="222">
        <f t="shared" ref="AE1057" si="2016">+AE1056+AD1057</f>
        <v>444816</v>
      </c>
      <c r="AF1057" s="143">
        <v>446021</v>
      </c>
      <c r="AG1057" s="171">
        <f t="shared" ref="AG1057" si="2017">+AH1057-AH1056</f>
        <v>292</v>
      </c>
      <c r="AH1057" s="143">
        <v>95095</v>
      </c>
      <c r="AI1057" s="171">
        <f t="shared" ref="AI1057" si="2018">+AJ1057-AJ1056</f>
        <v>8</v>
      </c>
      <c r="AJ1057" s="172">
        <v>10557</v>
      </c>
      <c r="AK1057" s="173">
        <f t="shared" ref="AK1057" si="2019">+AL1057-AL1056</f>
        <v>0</v>
      </c>
      <c r="AL1057" s="143">
        <v>795</v>
      </c>
      <c r="AM1057" s="173">
        <f t="shared" ref="AM1057" si="2020">+AN1057-AN1056</f>
        <v>0</v>
      </c>
      <c r="AN1057" s="143">
        <v>787</v>
      </c>
      <c r="AO1057" s="171">
        <f t="shared" ref="AO1057" si="2021">+AP1057-AP1056</f>
        <v>0</v>
      </c>
      <c r="AP1057" s="174">
        <v>6</v>
      </c>
      <c r="AQ1057" s="173">
        <f t="shared" ref="AQ1057" si="2022">+AR1057-AR1056</f>
        <v>22676</v>
      </c>
      <c r="AR1057" s="143">
        <v>8092118</v>
      </c>
      <c r="AS1057" s="171">
        <f t="shared" ref="AS1057" si="2023">+AT1057-AT1056</f>
        <v>0</v>
      </c>
      <c r="AT1057" s="143">
        <v>13742</v>
      </c>
      <c r="AU1057" s="171">
        <f t="shared" ref="AU1057" si="2024">+AV1057-AV1056</f>
        <v>69</v>
      </c>
      <c r="AV1057" s="175">
        <v>13714</v>
      </c>
      <c r="AW1057" s="217">
        <f t="shared" si="1836"/>
        <v>896</v>
      </c>
      <c r="AX1057" s="216">
        <f t="shared" ref="AX1057" si="2025">+A1057</f>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ref="BG1057" si="2026">+BI1057</f>
        <v>26605</v>
      </c>
      <c r="BH1057" s="209">
        <f t="shared" si="1941"/>
        <v>44881</v>
      </c>
      <c r="BI1057" s="120">
        <f t="shared" si="1942"/>
        <v>26605</v>
      </c>
      <c r="BJ1057" s="1">
        <f t="shared" ref="BJ1057" si="2027">+BE1057</f>
        <v>44881</v>
      </c>
      <c r="BK1057">
        <f t="shared" ref="BK1057" si="2028">+BM1057-BL1057</f>
        <v>20804</v>
      </c>
      <c r="BL1057">
        <f t="shared" si="1943"/>
        <v>84</v>
      </c>
      <c r="BM1057">
        <f t="shared" si="1944"/>
        <v>20888</v>
      </c>
      <c r="BN1057" s="1">
        <f t="shared" ref="BN1057" si="2029">+BJ1057</f>
        <v>44881</v>
      </c>
      <c r="BO1057">
        <f t="shared" si="1945"/>
        <v>259644</v>
      </c>
      <c r="BP1057">
        <f t="shared" si="1946"/>
        <v>12802</v>
      </c>
      <c r="BQ1057" s="167">
        <f t="shared" si="1947"/>
        <v>44881</v>
      </c>
      <c r="BR1057">
        <f t="shared" ref="BR1057" si="2030">+AF1057</f>
        <v>446021</v>
      </c>
      <c r="BS1057">
        <f t="shared" ref="BS1057" si="2031">+AH1057</f>
        <v>95095</v>
      </c>
      <c r="BT1057">
        <f t="shared" ref="BT1057" si="2032">+AJ1057</f>
        <v>10557</v>
      </c>
      <c r="BU1057">
        <v>15</v>
      </c>
      <c r="BV1057">
        <f t="shared" si="1948"/>
        <v>980</v>
      </c>
      <c r="BW1057">
        <f t="shared" ref="BW1057" si="2033">+BW1053+BV1057</f>
        <v>103676</v>
      </c>
      <c r="BX1057" s="167">
        <f t="shared" si="1949"/>
        <v>44881</v>
      </c>
      <c r="BY1057">
        <f t="shared" si="1950"/>
        <v>795</v>
      </c>
      <c r="BZ1057">
        <f t="shared" si="1951"/>
        <v>787</v>
      </c>
      <c r="CA1057">
        <f t="shared" si="1952"/>
        <v>6</v>
      </c>
      <c r="CB1057" s="167">
        <f t="shared" si="1953"/>
        <v>44881</v>
      </c>
      <c r="CC1057">
        <f t="shared" ref="CC1057" si="2034">+AR1057</f>
        <v>8092118</v>
      </c>
      <c r="CD1057">
        <f t="shared" si="1954"/>
        <v>13742</v>
      </c>
      <c r="CE1057">
        <f t="shared" ref="CE1057" si="2035">+AV1057</f>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ref="C1058" si="2036">+B1058+C1057</f>
        <v>26691</v>
      </c>
      <c r="D1058" s="261">
        <f t="shared" ref="D1058" si="2037">+C1058-F1058</f>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ref="Z1058" si="2038">+A1058</f>
        <v>44882</v>
      </c>
      <c r="AA1058" s="210">
        <f t="shared" ref="AA1058" si="2039">+AF1058+AL1058+AR1058</f>
        <v>8560070</v>
      </c>
      <c r="AB1058" s="210">
        <f t="shared" ref="AB1058" si="2040">+AH1058+AN1058+AT1058</f>
        <v>109890</v>
      </c>
      <c r="AC1058" s="211">
        <f t="shared" ref="AC1058" si="2041">+AJ1058+AP1058+AV1058</f>
        <v>24366</v>
      </c>
      <c r="AD1058" s="170">
        <f t="shared" ref="AD1058" si="2042">+AF1058-AF1057</f>
        <v>1020</v>
      </c>
      <c r="AE1058" s="222">
        <f t="shared" ref="AE1058" si="2043">+AE1057+AD1058</f>
        <v>445836</v>
      </c>
      <c r="AF1058" s="143">
        <v>447041</v>
      </c>
      <c r="AG1058" s="171">
        <f t="shared" ref="AG1058" si="2044">+AH1058-AH1057</f>
        <v>266</v>
      </c>
      <c r="AH1058" s="143">
        <v>95361</v>
      </c>
      <c r="AI1058" s="171">
        <f t="shared" ref="AI1058" si="2045">+AJ1058-AJ1057</f>
        <v>12</v>
      </c>
      <c r="AJ1058" s="172">
        <v>10569</v>
      </c>
      <c r="AK1058" s="173">
        <f t="shared" ref="AK1058" si="2046">+AL1058-AL1057</f>
        <v>0</v>
      </c>
      <c r="AL1058" s="143">
        <v>795</v>
      </c>
      <c r="AM1058" s="173">
        <f t="shared" ref="AM1058" si="2047">+AN1058-AN1057</f>
        <v>0</v>
      </c>
      <c r="AN1058" s="143">
        <v>787</v>
      </c>
      <c r="AO1058" s="171">
        <f t="shared" ref="AO1058" si="2048">+AP1058-AP1057</f>
        <v>0</v>
      </c>
      <c r="AP1058" s="174">
        <v>6</v>
      </c>
      <c r="AQ1058" s="173">
        <f t="shared" ref="AQ1058" si="2049">+AR1058-AR1057</f>
        <v>20116</v>
      </c>
      <c r="AR1058" s="143">
        <v>8112234</v>
      </c>
      <c r="AS1058" s="171">
        <f t="shared" ref="AS1058" si="2050">+AT1058-AT1057</f>
        <v>0</v>
      </c>
      <c r="AT1058" s="143">
        <v>13742</v>
      </c>
      <c r="AU1058" s="171">
        <f t="shared" ref="AU1058" si="2051">+AV1058-AV1057</f>
        <v>77</v>
      </c>
      <c r="AV1058" s="175">
        <v>13791</v>
      </c>
      <c r="AW1058" s="217">
        <f t="shared" si="1836"/>
        <v>897</v>
      </c>
      <c r="AX1058" s="216">
        <f t="shared" ref="AX1058" si="2052">+A1058</f>
        <v>44882</v>
      </c>
      <c r="AY1058" s="5">
        <v>100</v>
      </c>
      <c r="AZ1058" s="217">
        <f t="shared" ref="AZ1058" si="2053">+AZ1057+AY1058</f>
        <v>4653</v>
      </c>
      <c r="BA1058" s="217">
        <f t="shared" si="1840"/>
        <v>472</v>
      </c>
      <c r="BB1058" s="119">
        <v>2</v>
      </c>
      <c r="BC1058" s="26">
        <f t="shared" ref="BC1058" si="2054">+BC1057+BB1058</f>
        <v>1696</v>
      </c>
      <c r="BD1058" s="217">
        <f t="shared" si="1842"/>
        <v>507</v>
      </c>
      <c r="BE1058" s="209">
        <f t="shared" ref="BE1058" si="2055">+Z1058</f>
        <v>44882</v>
      </c>
      <c r="BF1058" s="120">
        <f t="shared" ref="BF1058" si="2056">+B1058</f>
        <v>86</v>
      </c>
      <c r="BG1058" s="120">
        <f t="shared" ref="BG1058" si="2057">+BI1058</f>
        <v>26691</v>
      </c>
      <c r="BH1058" s="209">
        <f t="shared" ref="BH1058" si="2058">+A1058</f>
        <v>44882</v>
      </c>
      <c r="BI1058" s="120">
        <f t="shared" ref="BI1058" si="2059">+C1058</f>
        <v>26691</v>
      </c>
      <c r="BJ1058" s="1">
        <f t="shared" ref="BJ1058" si="2060">+BE1058</f>
        <v>44882</v>
      </c>
      <c r="BK1058">
        <f t="shared" ref="BK1058" si="2061">+BM1058-BL1058</f>
        <v>22853</v>
      </c>
      <c r="BL1058">
        <f t="shared" ref="BL1058" si="2062">+M1058</f>
        <v>138</v>
      </c>
      <c r="BM1058">
        <f t="shared" ref="BM1058" si="2063">+L1058</f>
        <v>22991</v>
      </c>
      <c r="BN1058" s="1">
        <f t="shared" ref="BN1058" si="2064">+BJ1058</f>
        <v>44882</v>
      </c>
      <c r="BO1058">
        <f t="shared" ref="BO1058" si="2065">+BO1054+BM1058</f>
        <v>256358</v>
      </c>
      <c r="BP1058">
        <f t="shared" ref="BP1058" si="2066">+BP1054+BL1058</f>
        <v>13159</v>
      </c>
      <c r="BQ1058" s="167">
        <f t="shared" ref="BQ1058" si="2067">+A1058</f>
        <v>44882</v>
      </c>
      <c r="BR1058">
        <f t="shared" ref="BR1058" si="2068">+AF1058</f>
        <v>447041</v>
      </c>
      <c r="BS1058">
        <f t="shared" ref="BS1058" si="2069">+AH1058</f>
        <v>95361</v>
      </c>
      <c r="BT1058">
        <f t="shared" ref="BT1058" si="2070">+AJ1058</f>
        <v>10569</v>
      </c>
      <c r="BU1058">
        <v>15</v>
      </c>
      <c r="BV1058">
        <f t="shared" ref="BV1058" si="2071">+AD1058</f>
        <v>1020</v>
      </c>
      <c r="BW1058">
        <f t="shared" ref="BW1058" si="2072">+BW1054+BV1058</f>
        <v>116956</v>
      </c>
      <c r="BX1058" s="167">
        <f t="shared" ref="BX1058" si="2073">+A1058</f>
        <v>44882</v>
      </c>
      <c r="BY1058">
        <f t="shared" ref="BY1058" si="2074">+AL1058</f>
        <v>795</v>
      </c>
      <c r="BZ1058">
        <f t="shared" ref="BZ1058" si="2075">+AN1058</f>
        <v>787</v>
      </c>
      <c r="CA1058">
        <f t="shared" ref="CA1058" si="2076">+AP1058</f>
        <v>6</v>
      </c>
      <c r="CB1058" s="167">
        <f t="shared" ref="CB1058" si="2077">+A1058</f>
        <v>44882</v>
      </c>
      <c r="CC1058">
        <f t="shared" ref="CC1058" si="2078">+AR1058</f>
        <v>8112234</v>
      </c>
      <c r="CD1058">
        <f t="shared" ref="CD1058" si="2079">+AT1058</f>
        <v>13742</v>
      </c>
      <c r="CE1058">
        <f t="shared" ref="CE1058" si="2080">+AV1058</f>
        <v>13791</v>
      </c>
      <c r="CF1058" s="167">
        <f t="shared" ref="CF1058" si="2081">+A1058</f>
        <v>44882</v>
      </c>
      <c r="CG1058">
        <f t="shared" ref="CG1058" si="2082">+AQ1058</f>
        <v>20116</v>
      </c>
      <c r="CH1058">
        <f t="shared" ref="CH1058" si="2083">+AU1058</f>
        <v>77</v>
      </c>
      <c r="CI1058" s="167">
        <f t="shared" ref="CI1058" si="2084">+A1058</f>
        <v>44882</v>
      </c>
      <c r="CJ1058">
        <f t="shared" ref="CJ1058" si="2085">+AD1058</f>
        <v>1020</v>
      </c>
      <c r="CK1058">
        <f t="shared" ref="CK1058" si="2086">+AG1058</f>
        <v>266</v>
      </c>
      <c r="CL1058" s="167">
        <f t="shared" ref="CL1058" si="2087">+A1058</f>
        <v>44882</v>
      </c>
      <c r="CM1058">
        <f t="shared" ref="CM1058" si="2088">+AI1058</f>
        <v>12</v>
      </c>
      <c r="CN1058" s="1">
        <f t="shared" ref="CN1058" si="2089">+Z1058</f>
        <v>44882</v>
      </c>
      <c r="CO1058" s="253">
        <f t="shared" ref="CO1058" si="2090">+AD1058</f>
        <v>1020</v>
      </c>
      <c r="CP1058" s="1">
        <f t="shared" ref="CP1058" si="2091">+Z1058</f>
        <v>44882</v>
      </c>
      <c r="CQ1058" s="254">
        <f t="shared" ref="CQ1058" si="2092">+AI1058</f>
        <v>12</v>
      </c>
      <c r="CR1058" s="167">
        <f t="shared" ref="CR1058" si="2093">+A1058</f>
        <v>44882</v>
      </c>
      <c r="CS1058">
        <f t="shared" ref="CS1058" si="2094">+AQ1058</f>
        <v>20116</v>
      </c>
      <c r="CT1058">
        <f t="shared" ref="CT1058" si="2095">+AU1058</f>
        <v>77</v>
      </c>
      <c r="CU1058">
        <f t="shared" ref="CU1058" si="2096">+AS1058</f>
        <v>0</v>
      </c>
    </row>
    <row r="1059" spans="1:99" ht="18" customHeight="1" x14ac:dyDescent="0.55000000000000004">
      <c r="A1059" s="167">
        <v>44883</v>
      </c>
      <c r="B1059" s="219">
        <v>82</v>
      </c>
      <c r="C1059" s="142">
        <f t="shared" ref="C1059" si="2097">+B1059+C1058</f>
        <v>26773</v>
      </c>
      <c r="D1059" s="261">
        <f t="shared" ref="D1059" si="2098">+C1059-F1059</f>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ref="Z1059" si="2099">+A1059</f>
        <v>44883</v>
      </c>
      <c r="AA1059" s="210">
        <f t="shared" ref="AA1059" si="2100">+AF1059+AL1059+AR1059</f>
        <v>8579026</v>
      </c>
      <c r="AB1059" s="210">
        <f t="shared" ref="AB1059" si="2101">+AH1059+AN1059+AT1059</f>
        <v>110166</v>
      </c>
      <c r="AC1059" s="211">
        <f t="shared" ref="AC1059" si="2102">+AJ1059+AP1059+AV1059</f>
        <v>24431</v>
      </c>
      <c r="AD1059" s="170">
        <f t="shared" ref="AD1059" si="2103">+AF1059-AF1058</f>
        <v>959</v>
      </c>
      <c r="AE1059" s="222">
        <f t="shared" ref="AE1059" si="2104">+AE1058+AD1059</f>
        <v>446795</v>
      </c>
      <c r="AF1059" s="143">
        <v>448000</v>
      </c>
      <c r="AG1059" s="171">
        <f t="shared" ref="AG1059" si="2105">+AH1059-AH1058</f>
        <v>276</v>
      </c>
      <c r="AH1059" s="143">
        <v>95637</v>
      </c>
      <c r="AI1059" s="171">
        <f t="shared" ref="AI1059" si="2106">+AJ1059-AJ1058</f>
        <v>8</v>
      </c>
      <c r="AJ1059" s="172">
        <v>10577</v>
      </c>
      <c r="AK1059" s="173">
        <f t="shared" ref="AK1059" si="2107">+AL1059-AL1058</f>
        <v>0</v>
      </c>
      <c r="AL1059" s="143">
        <v>795</v>
      </c>
      <c r="AM1059" s="173">
        <f t="shared" ref="AM1059" si="2108">+AN1059-AN1058</f>
        <v>0</v>
      </c>
      <c r="AN1059" s="143">
        <v>787</v>
      </c>
      <c r="AO1059" s="171">
        <f t="shared" ref="AO1059" si="2109">+AP1059-AP1058</f>
        <v>0</v>
      </c>
      <c r="AP1059" s="174">
        <v>6</v>
      </c>
      <c r="AQ1059" s="173">
        <f t="shared" ref="AQ1059" si="2110">+AR1059-AR1058</f>
        <v>17997</v>
      </c>
      <c r="AR1059" s="143">
        <v>8130231</v>
      </c>
      <c r="AS1059" s="171">
        <f t="shared" ref="AS1059" si="2111">+AT1059-AT1058</f>
        <v>0</v>
      </c>
      <c r="AT1059" s="143">
        <v>13742</v>
      </c>
      <c r="AU1059" s="171">
        <f t="shared" ref="AU1059" si="2112">+AV1059-AV1058</f>
        <v>57</v>
      </c>
      <c r="AV1059" s="175">
        <v>13848</v>
      </c>
      <c r="AW1059" s="217">
        <f t="shared" si="1836"/>
        <v>898</v>
      </c>
      <c r="AX1059" s="216">
        <f t="shared" ref="AX1059" si="2113">+A1059</f>
        <v>44883</v>
      </c>
      <c r="AY1059" s="5">
        <v>79</v>
      </c>
      <c r="AZ1059" s="217">
        <f t="shared" ref="AZ1059" si="2114">+AZ1058+AY1059</f>
        <v>4732</v>
      </c>
      <c r="BA1059" s="217">
        <f t="shared" si="1840"/>
        <v>470</v>
      </c>
      <c r="BB1059" s="119">
        <v>4</v>
      </c>
      <c r="BC1059" s="26">
        <f t="shared" ref="BC1059" si="2115">+BC1058+BB1059</f>
        <v>1700</v>
      </c>
      <c r="BD1059" s="217">
        <f t="shared" si="1842"/>
        <v>505</v>
      </c>
      <c r="BE1059" s="209">
        <f t="shared" ref="BE1059" si="2116">+Z1059</f>
        <v>44883</v>
      </c>
      <c r="BF1059" s="120">
        <f t="shared" ref="BF1059" si="2117">+B1059</f>
        <v>82</v>
      </c>
      <c r="BG1059" s="120">
        <f t="shared" ref="BG1059" si="2118">+BI1059</f>
        <v>26773</v>
      </c>
      <c r="BH1059" s="209">
        <f t="shared" ref="BH1059" si="2119">+A1059</f>
        <v>44883</v>
      </c>
      <c r="BI1059" s="120">
        <f t="shared" ref="BI1059" si="2120">+C1059</f>
        <v>26773</v>
      </c>
      <c r="BJ1059" s="1">
        <f t="shared" ref="BJ1059" si="2121">+BE1059</f>
        <v>44883</v>
      </c>
      <c r="BK1059">
        <f t="shared" ref="BK1059" si="2122">+BM1059-BL1059</f>
        <v>23208</v>
      </c>
      <c r="BL1059">
        <f t="shared" ref="BL1059" si="2123">+M1059</f>
        <v>128</v>
      </c>
      <c r="BM1059">
        <f t="shared" ref="BM1059" si="2124">+L1059</f>
        <v>23336</v>
      </c>
      <c r="BN1059" s="1">
        <f t="shared" ref="BN1059" si="2125">+BJ1059</f>
        <v>44883</v>
      </c>
      <c r="BO1059">
        <f t="shared" ref="BO1059" si="2126">+BO1055+BM1059</f>
        <v>265583</v>
      </c>
      <c r="BP1059">
        <f t="shared" ref="BP1059" si="2127">+BP1055+BL1059</f>
        <v>13102</v>
      </c>
      <c r="BQ1059" s="167">
        <f t="shared" ref="BQ1059" si="2128">+A1059</f>
        <v>44883</v>
      </c>
      <c r="BR1059">
        <f t="shared" ref="BR1059" si="2129">+AF1059</f>
        <v>448000</v>
      </c>
      <c r="BS1059">
        <f t="shared" ref="BS1059" si="2130">+AH1059</f>
        <v>95637</v>
      </c>
      <c r="BT1059">
        <f t="shared" ref="BT1059" si="2131">+AJ1059</f>
        <v>10577</v>
      </c>
      <c r="BU1059">
        <v>15</v>
      </c>
      <c r="BV1059">
        <f t="shared" ref="BV1059" si="2132">+AD1059</f>
        <v>959</v>
      </c>
      <c r="BW1059">
        <f t="shared" ref="BW1059" si="2133">+BW1055+BV1059</f>
        <v>103026</v>
      </c>
      <c r="BX1059" s="167">
        <f t="shared" ref="BX1059" si="2134">+A1059</f>
        <v>44883</v>
      </c>
      <c r="BY1059">
        <f t="shared" ref="BY1059" si="2135">+AL1059</f>
        <v>795</v>
      </c>
      <c r="BZ1059">
        <f t="shared" ref="BZ1059" si="2136">+AN1059</f>
        <v>787</v>
      </c>
      <c r="CA1059">
        <f t="shared" ref="CA1059" si="2137">+AP1059</f>
        <v>6</v>
      </c>
      <c r="CB1059" s="167">
        <f t="shared" ref="CB1059" si="2138">+A1059</f>
        <v>44883</v>
      </c>
      <c r="CC1059">
        <f t="shared" ref="CC1059" si="2139">+AR1059</f>
        <v>8130231</v>
      </c>
      <c r="CD1059">
        <f t="shared" ref="CD1059" si="2140">+AT1059</f>
        <v>13742</v>
      </c>
      <c r="CE1059">
        <f t="shared" ref="CE1059" si="2141">+AV1059</f>
        <v>13848</v>
      </c>
      <c r="CF1059" s="167">
        <f t="shared" ref="CF1059" si="2142">+A1059</f>
        <v>44883</v>
      </c>
      <c r="CG1059">
        <f t="shared" ref="CG1059" si="2143">+AQ1059</f>
        <v>17997</v>
      </c>
      <c r="CH1059">
        <f t="shared" ref="CH1059" si="2144">+AU1059</f>
        <v>57</v>
      </c>
      <c r="CI1059" s="167">
        <f t="shared" ref="CI1059" si="2145">+A1059</f>
        <v>44883</v>
      </c>
      <c r="CJ1059">
        <f t="shared" ref="CJ1059" si="2146">+AD1059</f>
        <v>959</v>
      </c>
      <c r="CK1059">
        <f t="shared" ref="CK1059" si="2147">+AG1059</f>
        <v>276</v>
      </c>
      <c r="CL1059" s="167">
        <f t="shared" ref="CL1059" si="2148">+A1059</f>
        <v>44883</v>
      </c>
      <c r="CM1059">
        <f t="shared" ref="CM1059" si="2149">+AI1059</f>
        <v>8</v>
      </c>
      <c r="CN1059" s="1">
        <f t="shared" ref="CN1059" si="2150">+Z1059</f>
        <v>44883</v>
      </c>
      <c r="CO1059" s="253">
        <f t="shared" ref="CO1059" si="2151">+AD1059</f>
        <v>959</v>
      </c>
      <c r="CP1059" s="1">
        <f t="shared" ref="CP1059" si="2152">+Z1059</f>
        <v>44883</v>
      </c>
      <c r="CQ1059" s="254">
        <f t="shared" ref="CQ1059" si="2153">+AI1059</f>
        <v>8</v>
      </c>
      <c r="CR1059" s="167">
        <f t="shared" ref="CR1059" si="2154">+A1059</f>
        <v>44883</v>
      </c>
      <c r="CS1059">
        <f t="shared" ref="CS1059" si="2155">+AQ1059</f>
        <v>17997</v>
      </c>
      <c r="CT1059">
        <f t="shared" ref="CT1059" si="2156">+AU1059</f>
        <v>57</v>
      </c>
      <c r="CU1059">
        <f t="shared" ref="CU1059" si="2157">+AS1059</f>
        <v>0</v>
      </c>
    </row>
    <row r="1060" spans="1:99" ht="18" customHeight="1" x14ac:dyDescent="0.55000000000000004">
      <c r="A1060" s="167">
        <v>44884</v>
      </c>
      <c r="B1060" s="219">
        <v>63</v>
      </c>
      <c r="C1060" s="142">
        <f t="shared" ref="C1060" si="2158">+B1060+C1059</f>
        <v>26836</v>
      </c>
      <c r="D1060" s="261">
        <f t="shared" ref="D1060" si="2159">+C1060-F1060</f>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ref="Z1060" si="2160">+A1060</f>
        <v>44884</v>
      </c>
      <c r="AA1060" s="210">
        <f t="shared" ref="AA1060" si="2161">+AF1060+AL1060+AR1060</f>
        <v>8596257</v>
      </c>
      <c r="AB1060" s="210">
        <f t="shared" ref="AB1060" si="2162">+AH1060+AN1060+AT1060</f>
        <v>110452</v>
      </c>
      <c r="AC1060" s="211">
        <f t="shared" ref="AC1060" si="2163">+AJ1060+AP1060+AV1060</f>
        <v>24499</v>
      </c>
      <c r="AD1060" s="170">
        <f t="shared" ref="AD1060" si="2164">+AF1060-AF1059</f>
        <v>671</v>
      </c>
      <c r="AE1060" s="222">
        <f t="shared" ref="AE1060" si="2165">+AE1059+AD1060</f>
        <v>447466</v>
      </c>
      <c r="AF1060" s="143">
        <v>448671</v>
      </c>
      <c r="AG1060" s="171">
        <f t="shared" ref="AG1060" si="2166">+AH1060-AH1059</f>
        <v>286</v>
      </c>
      <c r="AH1060" s="143">
        <v>95923</v>
      </c>
      <c r="AI1060" s="171">
        <f t="shared" ref="AI1060" si="2167">+AJ1060-AJ1059</f>
        <v>9</v>
      </c>
      <c r="AJ1060" s="172">
        <v>10586</v>
      </c>
      <c r="AK1060" s="173">
        <f t="shared" ref="AK1060" si="2168">+AL1060-AL1059</f>
        <v>1</v>
      </c>
      <c r="AL1060" s="143">
        <v>796</v>
      </c>
      <c r="AM1060" s="173">
        <f t="shared" ref="AM1060" si="2169">+AN1060-AN1059</f>
        <v>0</v>
      </c>
      <c r="AN1060" s="143">
        <v>787</v>
      </c>
      <c r="AO1060" s="171">
        <f t="shared" ref="AO1060" si="2170">+AP1060-AP1059</f>
        <v>0</v>
      </c>
      <c r="AP1060" s="174">
        <v>6</v>
      </c>
      <c r="AQ1060" s="173">
        <f t="shared" ref="AQ1060" si="2171">+AR1060-AR1059</f>
        <v>16559</v>
      </c>
      <c r="AR1060" s="143">
        <v>8146790</v>
      </c>
      <c r="AS1060" s="171">
        <f t="shared" ref="AS1060" si="2172">+AT1060-AT1059</f>
        <v>0</v>
      </c>
      <c r="AT1060" s="143">
        <v>13742</v>
      </c>
      <c r="AU1060" s="171">
        <f t="shared" ref="AU1060" si="2173">+AV1060-AV1059</f>
        <v>59</v>
      </c>
      <c r="AV1060" s="175">
        <v>13907</v>
      </c>
      <c r="AW1060" s="217">
        <f t="shared" si="1836"/>
        <v>899</v>
      </c>
      <c r="AX1060" s="216">
        <f t="shared" ref="AX1060" si="2174">+A1060</f>
        <v>44884</v>
      </c>
      <c r="AY1060" s="5">
        <v>69</v>
      </c>
      <c r="AZ1060" s="217">
        <f t="shared" ref="AZ1060" si="2175">+AZ1059+AY1060</f>
        <v>4801</v>
      </c>
      <c r="BA1060" s="217">
        <f t="shared" si="1840"/>
        <v>471</v>
      </c>
      <c r="BB1060" s="119">
        <v>5</v>
      </c>
      <c r="BC1060" s="26">
        <f t="shared" ref="BC1060" si="2176">+BC1059+BB1060</f>
        <v>1705</v>
      </c>
      <c r="BD1060" s="217">
        <f t="shared" si="1842"/>
        <v>506</v>
      </c>
      <c r="BE1060" s="209">
        <f t="shared" ref="BE1060" si="2177">+Z1060</f>
        <v>44884</v>
      </c>
      <c r="BF1060" s="120">
        <f t="shared" ref="BF1060" si="2178">+B1060</f>
        <v>63</v>
      </c>
      <c r="BG1060" s="120">
        <f t="shared" ref="BG1060" si="2179">+BI1060</f>
        <v>26836</v>
      </c>
      <c r="BH1060" s="209">
        <f t="shared" ref="BH1060" si="2180">+A1060</f>
        <v>44884</v>
      </c>
      <c r="BI1060" s="120">
        <f t="shared" ref="BI1060" si="2181">+C1060</f>
        <v>26836</v>
      </c>
      <c r="BJ1060" s="1">
        <f t="shared" ref="BJ1060" si="2182">+BE1060</f>
        <v>44884</v>
      </c>
      <c r="BK1060">
        <f t="shared" ref="BK1060" si="2183">+BM1060-BL1060</f>
        <v>22011</v>
      </c>
      <c r="BL1060">
        <f t="shared" ref="BL1060" si="2184">+M1060</f>
        <v>157</v>
      </c>
      <c r="BM1060">
        <f t="shared" ref="BM1060" si="2185">+L1060</f>
        <v>22168</v>
      </c>
      <c r="BN1060" s="1">
        <f t="shared" ref="BN1060" si="2186">+BJ1060</f>
        <v>44884</v>
      </c>
      <c r="BO1060">
        <f t="shared" ref="BO1060" si="2187">+BO1056+BM1060</f>
        <v>274537</v>
      </c>
      <c r="BP1060">
        <f t="shared" ref="BP1060" si="2188">+BP1056+BL1060</f>
        <v>12993</v>
      </c>
      <c r="BQ1060" s="167">
        <f t="shared" ref="BQ1060" si="2189">+A1060</f>
        <v>44884</v>
      </c>
      <c r="BR1060">
        <f t="shared" ref="BR1060" si="2190">+AF1060</f>
        <v>448671</v>
      </c>
      <c r="BS1060">
        <f t="shared" ref="BS1060" si="2191">+AH1060</f>
        <v>95923</v>
      </c>
      <c r="BT1060">
        <f t="shared" ref="BT1060" si="2192">+AJ1060</f>
        <v>10586</v>
      </c>
      <c r="BU1060">
        <v>15</v>
      </c>
      <c r="BV1060">
        <f t="shared" ref="BV1060" si="2193">+AD1060</f>
        <v>671</v>
      </c>
      <c r="BW1060">
        <f t="shared" ref="BW1060" si="2194">+BW1056+BV1060</f>
        <v>116265</v>
      </c>
      <c r="BX1060" s="167">
        <f t="shared" ref="BX1060" si="2195">+A1060</f>
        <v>44884</v>
      </c>
      <c r="BY1060">
        <f t="shared" ref="BY1060" si="2196">+AL1060</f>
        <v>796</v>
      </c>
      <c r="BZ1060">
        <f t="shared" ref="BZ1060" si="2197">+AN1060</f>
        <v>787</v>
      </c>
      <c r="CA1060">
        <f t="shared" ref="CA1060" si="2198">+AP1060</f>
        <v>6</v>
      </c>
      <c r="CB1060" s="167">
        <f t="shared" ref="CB1060" si="2199">+A1060</f>
        <v>44884</v>
      </c>
      <c r="CC1060">
        <f t="shared" ref="CC1060" si="2200">+AR1060</f>
        <v>8146790</v>
      </c>
      <c r="CD1060">
        <f t="shared" ref="CD1060" si="2201">+AT1060</f>
        <v>13742</v>
      </c>
      <c r="CE1060">
        <f t="shared" ref="CE1060" si="2202">+AV1060</f>
        <v>13907</v>
      </c>
      <c r="CF1060" s="167">
        <f t="shared" ref="CF1060" si="2203">+A1060</f>
        <v>44884</v>
      </c>
      <c r="CG1060">
        <f t="shared" ref="CG1060" si="2204">+AQ1060</f>
        <v>16559</v>
      </c>
      <c r="CH1060">
        <f t="shared" ref="CH1060" si="2205">+AU1060</f>
        <v>59</v>
      </c>
      <c r="CI1060" s="167">
        <f t="shared" ref="CI1060" si="2206">+A1060</f>
        <v>44884</v>
      </c>
      <c r="CJ1060">
        <f t="shared" ref="CJ1060" si="2207">+AD1060</f>
        <v>671</v>
      </c>
      <c r="CK1060">
        <f t="shared" ref="CK1060" si="2208">+AG1060</f>
        <v>286</v>
      </c>
      <c r="CL1060" s="167">
        <f t="shared" ref="CL1060" si="2209">+A1060</f>
        <v>44884</v>
      </c>
      <c r="CM1060">
        <f t="shared" ref="CM1060" si="2210">+AI1060</f>
        <v>9</v>
      </c>
      <c r="CN1060" s="1">
        <f t="shared" ref="CN1060" si="2211">+Z1060</f>
        <v>44884</v>
      </c>
      <c r="CO1060" s="253">
        <f t="shared" ref="CO1060" si="2212">+AD1060</f>
        <v>671</v>
      </c>
      <c r="CP1060" s="1">
        <f t="shared" ref="CP1060" si="2213">+Z1060</f>
        <v>44884</v>
      </c>
      <c r="CQ1060" s="254">
        <f t="shared" ref="CQ1060" si="2214">+AI1060</f>
        <v>9</v>
      </c>
      <c r="CR1060" s="167">
        <f t="shared" ref="CR1060" si="2215">+A1060</f>
        <v>44884</v>
      </c>
      <c r="CS1060">
        <f t="shared" ref="CS1060" si="2216">+AQ1060</f>
        <v>16559</v>
      </c>
      <c r="CT1060">
        <f t="shared" ref="CT1060" si="2217">+AU1060</f>
        <v>59</v>
      </c>
      <c r="CU1060">
        <f t="shared" ref="CU1060" si="2218">+AS1060</f>
        <v>0</v>
      </c>
    </row>
    <row r="1061" spans="1:99" ht="18" customHeight="1" x14ac:dyDescent="0.55000000000000004">
      <c r="A1061" s="167">
        <v>44885</v>
      </c>
      <c r="B1061" s="219">
        <v>88</v>
      </c>
      <c r="C1061" s="142">
        <f t="shared" ref="C1061" si="2219">+B1061+C1060</f>
        <v>26924</v>
      </c>
      <c r="D1061" s="261">
        <f t="shared" ref="D1061" si="2220">+C1061-F1061</f>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ref="Z1061" si="2221">+A1061</f>
        <v>44885</v>
      </c>
      <c r="AA1061" s="210">
        <f t="shared" ref="AA1061" si="2222">+AF1061+AL1061+AR1061</f>
        <v>8613419</v>
      </c>
      <c r="AB1061" s="210">
        <f t="shared" ref="AB1061" si="2223">+AH1061+AN1061+AT1061</f>
        <v>110747</v>
      </c>
      <c r="AC1061" s="211">
        <f t="shared" ref="AC1061" si="2224">+AJ1061+AP1061+AV1061</f>
        <v>24555</v>
      </c>
      <c r="AD1061" s="170">
        <f t="shared" ref="AD1061" si="2225">+AF1061-AF1060</f>
        <v>944</v>
      </c>
      <c r="AE1061" s="222">
        <f t="shared" ref="AE1061" si="2226">+AE1060+AD1061</f>
        <v>448410</v>
      </c>
      <c r="AF1061" s="143">
        <v>449615</v>
      </c>
      <c r="AG1061" s="171">
        <f t="shared" ref="AG1061" si="2227">+AH1061-AH1060</f>
        <v>295</v>
      </c>
      <c r="AH1061" s="143">
        <v>96218</v>
      </c>
      <c r="AI1061" s="171">
        <f t="shared" ref="AI1061" si="2228">+AJ1061-AJ1060</f>
        <v>13</v>
      </c>
      <c r="AJ1061" s="172">
        <v>10599</v>
      </c>
      <c r="AK1061" s="173">
        <f t="shared" ref="AK1061" si="2229">+AL1061-AL1060</f>
        <v>0</v>
      </c>
      <c r="AL1061" s="143">
        <v>796</v>
      </c>
      <c r="AM1061" s="173">
        <f t="shared" ref="AM1061" si="2230">+AN1061-AN1060</f>
        <v>0</v>
      </c>
      <c r="AN1061" s="143">
        <v>787</v>
      </c>
      <c r="AO1061" s="171">
        <f t="shared" ref="AO1061" si="2231">+AP1061-AP1060</f>
        <v>0</v>
      </c>
      <c r="AP1061" s="174">
        <v>6</v>
      </c>
      <c r="AQ1061" s="173">
        <f t="shared" ref="AQ1061" si="2232">+AR1061-AR1060</f>
        <v>16218</v>
      </c>
      <c r="AR1061" s="143">
        <v>8163008</v>
      </c>
      <c r="AS1061" s="171">
        <f t="shared" ref="AS1061" si="2233">+AT1061-AT1060</f>
        <v>0</v>
      </c>
      <c r="AT1061" s="143">
        <v>13742</v>
      </c>
      <c r="AU1061" s="171">
        <f t="shared" ref="AU1061" si="2234">+AV1061-AV1060</f>
        <v>43</v>
      </c>
      <c r="AV1061" s="175">
        <v>13950</v>
      </c>
      <c r="AW1061" s="217">
        <f t="shared" si="1836"/>
        <v>900</v>
      </c>
      <c r="AX1061" s="216">
        <f t="shared" ref="AX1061" si="2235">+A1061</f>
        <v>44885</v>
      </c>
      <c r="AY1061" s="5">
        <v>154</v>
      </c>
      <c r="AZ1061" s="217">
        <f t="shared" ref="AZ1061" si="2236">+AZ1060+AY1061</f>
        <v>4955</v>
      </c>
      <c r="BA1061" s="217">
        <f t="shared" si="1840"/>
        <v>472</v>
      </c>
      <c r="BB1061" s="119">
        <v>2</v>
      </c>
      <c r="BC1061" s="26">
        <f t="shared" ref="BC1061" si="2237">+BC1060+BB1061</f>
        <v>1707</v>
      </c>
      <c r="BD1061" s="217">
        <f t="shared" si="1842"/>
        <v>507</v>
      </c>
      <c r="BE1061" s="209">
        <f t="shared" ref="BE1061" si="2238">+Z1061</f>
        <v>44885</v>
      </c>
      <c r="BF1061" s="120">
        <f t="shared" ref="BF1061" si="2239">+B1061</f>
        <v>88</v>
      </c>
      <c r="BG1061" s="120">
        <f t="shared" ref="BG1061" si="2240">+BI1061</f>
        <v>26924</v>
      </c>
      <c r="BH1061" s="209">
        <f t="shared" ref="BH1061" si="2241">+A1061</f>
        <v>44885</v>
      </c>
      <c r="BI1061" s="120">
        <f t="shared" ref="BI1061" si="2242">+C1061</f>
        <v>26924</v>
      </c>
      <c r="BJ1061" s="1">
        <f t="shared" ref="BJ1061" si="2243">+BE1061</f>
        <v>44885</v>
      </c>
      <c r="BK1061">
        <f t="shared" ref="BK1061" si="2244">+BM1061-BL1061</f>
        <v>24547</v>
      </c>
      <c r="BL1061">
        <f t="shared" ref="BL1061" si="2245">+M1061</f>
        <v>183</v>
      </c>
      <c r="BM1061">
        <f t="shared" ref="BM1061" si="2246">+L1061</f>
        <v>24730</v>
      </c>
      <c r="BN1061" s="1">
        <f t="shared" ref="BN1061" si="2247">+BJ1061</f>
        <v>44885</v>
      </c>
      <c r="BO1061">
        <f t="shared" ref="BO1061" si="2248">+BO1057+BM1061</f>
        <v>284374</v>
      </c>
      <c r="BP1061">
        <f t="shared" ref="BP1061" si="2249">+BP1057+BL1061</f>
        <v>12985</v>
      </c>
      <c r="BQ1061" s="167">
        <f t="shared" ref="BQ1061" si="2250">+A1061</f>
        <v>44885</v>
      </c>
      <c r="BR1061">
        <f t="shared" ref="BR1061" si="2251">+AF1061</f>
        <v>449615</v>
      </c>
      <c r="BS1061">
        <f t="shared" ref="BS1061" si="2252">+AH1061</f>
        <v>96218</v>
      </c>
      <c r="BT1061">
        <f t="shared" ref="BT1061" si="2253">+AJ1061</f>
        <v>10599</v>
      </c>
      <c r="BU1061">
        <v>15</v>
      </c>
      <c r="BV1061">
        <f t="shared" ref="BV1061" si="2254">+AD1061</f>
        <v>944</v>
      </c>
      <c r="BW1061">
        <f t="shared" ref="BW1061" si="2255">+BW1057+BV1061</f>
        <v>104620</v>
      </c>
      <c r="BX1061" s="167">
        <f t="shared" ref="BX1061" si="2256">+A1061</f>
        <v>44885</v>
      </c>
      <c r="BY1061">
        <f t="shared" ref="BY1061" si="2257">+AL1061</f>
        <v>796</v>
      </c>
      <c r="BZ1061">
        <f t="shared" ref="BZ1061" si="2258">+AN1061</f>
        <v>787</v>
      </c>
      <c r="CA1061">
        <f t="shared" ref="CA1061" si="2259">+AP1061</f>
        <v>6</v>
      </c>
      <c r="CB1061" s="167">
        <f t="shared" ref="CB1061" si="2260">+A1061</f>
        <v>44885</v>
      </c>
      <c r="CC1061">
        <f t="shared" ref="CC1061" si="2261">+AR1061</f>
        <v>8163008</v>
      </c>
      <c r="CD1061">
        <f t="shared" ref="CD1061" si="2262">+AT1061</f>
        <v>13742</v>
      </c>
      <c r="CE1061">
        <f t="shared" ref="CE1061" si="2263">+AV1061</f>
        <v>13950</v>
      </c>
      <c r="CF1061" s="167">
        <f t="shared" ref="CF1061" si="2264">+A1061</f>
        <v>44885</v>
      </c>
      <c r="CG1061">
        <f t="shared" ref="CG1061" si="2265">+AQ1061</f>
        <v>16218</v>
      </c>
      <c r="CH1061">
        <f t="shared" ref="CH1061" si="2266">+AU1061</f>
        <v>43</v>
      </c>
      <c r="CI1061" s="167">
        <f t="shared" ref="CI1061" si="2267">+A1061</f>
        <v>44885</v>
      </c>
      <c r="CJ1061">
        <f t="shared" ref="CJ1061" si="2268">+AD1061</f>
        <v>944</v>
      </c>
      <c r="CK1061">
        <f t="shared" ref="CK1061" si="2269">+AG1061</f>
        <v>295</v>
      </c>
      <c r="CL1061" s="167">
        <f t="shared" ref="CL1061" si="2270">+A1061</f>
        <v>44885</v>
      </c>
      <c r="CM1061">
        <f t="shared" ref="CM1061" si="2271">+AI1061</f>
        <v>13</v>
      </c>
      <c r="CN1061" s="1">
        <f t="shared" ref="CN1061" si="2272">+Z1061</f>
        <v>44885</v>
      </c>
      <c r="CO1061" s="253">
        <f t="shared" ref="CO1061" si="2273">+AD1061</f>
        <v>944</v>
      </c>
      <c r="CP1061" s="1">
        <f t="shared" ref="CP1061" si="2274">+Z1061</f>
        <v>44885</v>
      </c>
      <c r="CQ1061" s="254">
        <f t="shared" ref="CQ1061" si="2275">+AI1061</f>
        <v>13</v>
      </c>
      <c r="CR1061" s="167">
        <f t="shared" ref="CR1061" si="2276">+A1061</f>
        <v>44885</v>
      </c>
      <c r="CS1061">
        <f t="shared" ref="CS1061" si="2277">+AQ1061</f>
        <v>16218</v>
      </c>
      <c r="CT1061">
        <f t="shared" ref="CT1061" si="2278">+AU1061</f>
        <v>43</v>
      </c>
      <c r="CU1061">
        <f t="shared" ref="CU1061" si="2279">+AS1061</f>
        <v>0</v>
      </c>
    </row>
    <row r="1062" spans="1:99" ht="18" customHeight="1" x14ac:dyDescent="0.55000000000000004">
      <c r="A1062" s="167">
        <v>44886</v>
      </c>
      <c r="B1062" s="219">
        <v>80</v>
      </c>
      <c r="C1062" s="142">
        <f t="shared" ref="C1062" si="2280">+B1062+C1061</f>
        <v>27004</v>
      </c>
      <c r="D1062" s="261">
        <f t="shared" ref="D1062" si="2281">+C1062-F1062</f>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ref="Z1062" si="2282">+A1062</f>
        <v>44886</v>
      </c>
      <c r="AA1062" s="210">
        <f t="shared" ref="AA1062" si="2283">+AF1062+AL1062+AR1062</f>
        <v>8626224</v>
      </c>
      <c r="AB1062" s="210">
        <f t="shared" ref="AB1062" si="2284">+AH1062+AN1062+AT1062</f>
        <v>110936</v>
      </c>
      <c r="AC1062" s="211">
        <f t="shared" ref="AC1062" si="2285">+AJ1062+AP1062+AV1062</f>
        <v>24607</v>
      </c>
      <c r="AD1062" s="170">
        <f t="shared" ref="AD1062" si="2286">+AF1062-AF1061</f>
        <v>910</v>
      </c>
      <c r="AE1062" s="222">
        <f t="shared" ref="AE1062" si="2287">+AE1061+AD1062</f>
        <v>449320</v>
      </c>
      <c r="AF1062" s="143">
        <v>450525</v>
      </c>
      <c r="AG1062" s="171">
        <f t="shared" ref="AG1062" si="2288">+AH1062-AH1061</f>
        <v>189</v>
      </c>
      <c r="AH1062" s="143">
        <v>96407</v>
      </c>
      <c r="AI1062" s="171">
        <f t="shared" ref="AI1062" si="2289">+AJ1062-AJ1061</f>
        <v>11</v>
      </c>
      <c r="AJ1062" s="172">
        <v>10610</v>
      </c>
      <c r="AK1062" s="173">
        <f t="shared" ref="AK1062" si="2290">+AL1062-AL1061</f>
        <v>0</v>
      </c>
      <c r="AL1062" s="143">
        <v>796</v>
      </c>
      <c r="AM1062" s="173">
        <f t="shared" ref="AM1062" si="2291">+AN1062-AN1061</f>
        <v>0</v>
      </c>
      <c r="AN1062" s="143">
        <v>787</v>
      </c>
      <c r="AO1062" s="171">
        <f t="shared" ref="AO1062" si="2292">+AP1062-AP1061</f>
        <v>0</v>
      </c>
      <c r="AP1062" s="174">
        <v>6</v>
      </c>
      <c r="AQ1062" s="173">
        <f t="shared" ref="AQ1062" si="2293">+AR1062-AR1061</f>
        <v>11895</v>
      </c>
      <c r="AR1062" s="143">
        <v>8174903</v>
      </c>
      <c r="AS1062" s="171">
        <f t="shared" ref="AS1062" si="2294">+AT1062-AT1061</f>
        <v>0</v>
      </c>
      <c r="AT1062" s="143">
        <v>13742</v>
      </c>
      <c r="AU1062" s="171">
        <f t="shared" ref="AU1062" si="2295">+AV1062-AV1061</f>
        <v>41</v>
      </c>
      <c r="AV1062" s="175">
        <v>13991</v>
      </c>
      <c r="AW1062" s="217">
        <f t="shared" si="1836"/>
        <v>901</v>
      </c>
      <c r="AX1062" s="216">
        <f t="shared" ref="AX1062" si="2296">+A1062</f>
        <v>44886</v>
      </c>
      <c r="AY1062" s="5">
        <v>274</v>
      </c>
      <c r="AZ1062" s="217">
        <f t="shared" ref="AZ1062" si="2297">+AZ1061+AY1062</f>
        <v>5229</v>
      </c>
      <c r="BA1062" s="217">
        <f t="shared" si="1840"/>
        <v>473</v>
      </c>
      <c r="BB1062" s="119">
        <v>5</v>
      </c>
      <c r="BC1062" s="26">
        <f t="shared" ref="BC1062" si="2298">+BC1061+BB1062</f>
        <v>1712</v>
      </c>
      <c r="BD1062" s="217">
        <f t="shared" si="1842"/>
        <v>508</v>
      </c>
      <c r="BE1062" s="209">
        <f t="shared" ref="BE1062" si="2299">+Z1062</f>
        <v>44886</v>
      </c>
      <c r="BF1062" s="120">
        <f t="shared" ref="BF1062" si="2300">+B1062</f>
        <v>80</v>
      </c>
      <c r="BG1062" s="120">
        <f t="shared" ref="BG1062" si="2301">+BI1062</f>
        <v>27004</v>
      </c>
      <c r="BH1062" s="209">
        <f t="shared" ref="BH1062" si="2302">+A1062</f>
        <v>44886</v>
      </c>
      <c r="BI1062" s="120">
        <f t="shared" ref="BI1062" si="2303">+C1062</f>
        <v>27004</v>
      </c>
      <c r="BJ1062" s="1">
        <f t="shared" ref="BJ1062" si="2304">+BE1062</f>
        <v>44886</v>
      </c>
      <c r="BK1062">
        <f t="shared" ref="BK1062" si="2305">+BM1062-BL1062</f>
        <v>25754</v>
      </c>
      <c r="BL1062">
        <f t="shared" ref="BL1062" si="2306">+M1062</f>
        <v>148</v>
      </c>
      <c r="BM1062">
        <f t="shared" ref="BM1062" si="2307">+L1062</f>
        <v>25902</v>
      </c>
      <c r="BN1062" s="1">
        <f t="shared" ref="BN1062" si="2308">+BJ1062</f>
        <v>44886</v>
      </c>
      <c r="BO1062">
        <f t="shared" ref="BO1062" si="2309">+BO1058+BM1062</f>
        <v>282260</v>
      </c>
      <c r="BP1062">
        <f t="shared" ref="BP1062" si="2310">+BP1058+BL1062</f>
        <v>13307</v>
      </c>
      <c r="BQ1062" s="167">
        <f t="shared" ref="BQ1062" si="2311">+A1062</f>
        <v>44886</v>
      </c>
      <c r="BR1062">
        <f t="shared" ref="BR1062" si="2312">+AF1062</f>
        <v>450525</v>
      </c>
      <c r="BS1062">
        <f t="shared" ref="BS1062" si="2313">+AH1062</f>
        <v>96407</v>
      </c>
      <c r="BT1062">
        <f t="shared" ref="BT1062" si="2314">+AJ1062</f>
        <v>10610</v>
      </c>
      <c r="BU1062">
        <v>15</v>
      </c>
      <c r="BV1062">
        <f t="shared" ref="BV1062" si="2315">+AD1062</f>
        <v>910</v>
      </c>
      <c r="BW1062">
        <f t="shared" ref="BW1062" si="2316">+BW1058+BV1062</f>
        <v>117866</v>
      </c>
      <c r="BX1062" s="167">
        <f t="shared" ref="BX1062" si="2317">+A1062</f>
        <v>44886</v>
      </c>
      <c r="BY1062">
        <f t="shared" ref="BY1062" si="2318">+AL1062</f>
        <v>796</v>
      </c>
      <c r="BZ1062">
        <f t="shared" ref="BZ1062" si="2319">+AN1062</f>
        <v>787</v>
      </c>
      <c r="CA1062">
        <f t="shared" ref="CA1062" si="2320">+AP1062</f>
        <v>6</v>
      </c>
      <c r="CB1062" s="167">
        <f t="shared" ref="CB1062" si="2321">+A1062</f>
        <v>44886</v>
      </c>
      <c r="CC1062">
        <f t="shared" ref="CC1062" si="2322">+AR1062</f>
        <v>8174903</v>
      </c>
      <c r="CD1062">
        <f t="shared" ref="CD1062" si="2323">+AT1062</f>
        <v>13742</v>
      </c>
      <c r="CE1062">
        <f t="shared" ref="CE1062" si="2324">+AV1062</f>
        <v>13991</v>
      </c>
      <c r="CF1062" s="167">
        <f t="shared" ref="CF1062" si="2325">+A1062</f>
        <v>44886</v>
      </c>
      <c r="CG1062">
        <f t="shared" ref="CG1062" si="2326">+AQ1062</f>
        <v>11895</v>
      </c>
      <c r="CH1062">
        <f t="shared" ref="CH1062" si="2327">+AU1062</f>
        <v>41</v>
      </c>
      <c r="CI1062" s="167">
        <f t="shared" ref="CI1062" si="2328">+A1062</f>
        <v>44886</v>
      </c>
      <c r="CJ1062">
        <f t="shared" ref="CJ1062" si="2329">+AD1062</f>
        <v>910</v>
      </c>
      <c r="CK1062">
        <f t="shared" ref="CK1062" si="2330">+AG1062</f>
        <v>189</v>
      </c>
      <c r="CL1062" s="167">
        <f t="shared" ref="CL1062" si="2331">+A1062</f>
        <v>44886</v>
      </c>
      <c r="CM1062">
        <f t="shared" ref="CM1062" si="2332">+AI1062</f>
        <v>11</v>
      </c>
      <c r="CN1062" s="1">
        <f t="shared" ref="CN1062" si="2333">+Z1062</f>
        <v>44886</v>
      </c>
      <c r="CO1062" s="253">
        <f t="shared" ref="CO1062" si="2334">+AD1062</f>
        <v>910</v>
      </c>
      <c r="CP1062" s="1">
        <f t="shared" ref="CP1062" si="2335">+Z1062</f>
        <v>44886</v>
      </c>
      <c r="CQ1062" s="254">
        <f t="shared" ref="CQ1062" si="2336">+AI1062</f>
        <v>11</v>
      </c>
      <c r="CR1062" s="167">
        <f t="shared" ref="CR1062" si="2337">+A1062</f>
        <v>44886</v>
      </c>
      <c r="CS1062">
        <f t="shared" ref="CS1062" si="2338">+AQ1062</f>
        <v>11895</v>
      </c>
      <c r="CT1062">
        <f t="shared" ref="CT1062" si="2339">+AU1062</f>
        <v>41</v>
      </c>
      <c r="CU1062">
        <f t="shared" ref="CU1062" si="2340">+AS1062</f>
        <v>0</v>
      </c>
    </row>
    <row r="1063" spans="1:99" ht="18" customHeight="1" x14ac:dyDescent="0.55000000000000004">
      <c r="A1063" s="167">
        <v>44887</v>
      </c>
      <c r="B1063" s="219">
        <v>78</v>
      </c>
      <c r="C1063" s="142">
        <f t="shared" ref="C1063" si="2341">+B1063+C1062</f>
        <v>27082</v>
      </c>
      <c r="D1063" s="261">
        <f t="shared" ref="D1063" si="2342">+C1063-F1063</f>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ref="Z1063" si="2343">+A1063</f>
        <v>44887</v>
      </c>
      <c r="AA1063" s="210">
        <f t="shared" ref="AA1063" si="2344">+AF1063+AL1063+AR1063</f>
        <v>8645312</v>
      </c>
      <c r="AB1063" s="210">
        <f t="shared" ref="AB1063" si="2345">+AH1063+AN1063+AT1063</f>
        <v>111230</v>
      </c>
      <c r="AC1063" s="211">
        <f t="shared" ref="AC1063" si="2346">+AJ1063+AP1063+AV1063</f>
        <v>24658</v>
      </c>
      <c r="AD1063" s="170">
        <f t="shared" ref="AD1063" si="2347">+AF1063-AF1062</f>
        <v>919</v>
      </c>
      <c r="AE1063" s="222">
        <f t="shared" ref="AE1063" si="2348">+AE1062+AD1063</f>
        <v>450239</v>
      </c>
      <c r="AF1063" s="143">
        <v>451444</v>
      </c>
      <c r="AG1063" s="171">
        <f t="shared" ref="AG1063" si="2349">+AH1063-AH1062</f>
        <v>294</v>
      </c>
      <c r="AH1063" s="143">
        <v>96701</v>
      </c>
      <c r="AI1063" s="171">
        <f t="shared" ref="AI1063" si="2350">+AJ1063-AJ1062</f>
        <v>13</v>
      </c>
      <c r="AJ1063" s="172">
        <v>10623</v>
      </c>
      <c r="AK1063" s="173">
        <f t="shared" ref="AK1063" si="2351">+AL1063-AL1062</f>
        <v>0</v>
      </c>
      <c r="AL1063" s="143">
        <v>796</v>
      </c>
      <c r="AM1063" s="173">
        <f t="shared" ref="AM1063" si="2352">+AN1063-AN1062</f>
        <v>0</v>
      </c>
      <c r="AN1063" s="143">
        <v>787</v>
      </c>
      <c r="AO1063" s="171">
        <f t="shared" ref="AO1063" si="2353">+AP1063-AP1062</f>
        <v>0</v>
      </c>
      <c r="AP1063" s="174">
        <v>6</v>
      </c>
      <c r="AQ1063" s="173">
        <f t="shared" ref="AQ1063" si="2354">+AR1063-AR1062</f>
        <v>18169</v>
      </c>
      <c r="AR1063" s="143">
        <v>8193072</v>
      </c>
      <c r="AS1063" s="171">
        <f t="shared" ref="AS1063" si="2355">+AT1063-AT1062</f>
        <v>0</v>
      </c>
      <c r="AT1063" s="143">
        <v>13742</v>
      </c>
      <c r="AU1063" s="171">
        <f t="shared" ref="AU1063" si="2356">+AV1063-AV1062</f>
        <v>38</v>
      </c>
      <c r="AV1063" s="175">
        <v>14029</v>
      </c>
      <c r="AW1063" s="217">
        <f t="shared" si="1836"/>
        <v>902</v>
      </c>
      <c r="AX1063" s="216">
        <f t="shared" ref="AX1063" si="2357">+A1063</f>
        <v>44887</v>
      </c>
      <c r="AY1063" s="5">
        <v>388</v>
      </c>
      <c r="AZ1063" s="217">
        <f t="shared" ref="AZ1063" si="2358">+AZ1062+AY1063</f>
        <v>5617</v>
      </c>
      <c r="BA1063" s="217">
        <f t="shared" si="1840"/>
        <v>471</v>
      </c>
      <c r="BB1063" s="119">
        <v>45</v>
      </c>
      <c r="BC1063" s="26">
        <f t="shared" ref="BC1063" si="2359">+BC1062+BB1063</f>
        <v>1757</v>
      </c>
      <c r="BD1063" s="217">
        <f t="shared" si="1842"/>
        <v>506</v>
      </c>
      <c r="BE1063" s="209">
        <f t="shared" ref="BE1063" si="2360">+Z1063</f>
        <v>44887</v>
      </c>
      <c r="BF1063" s="120">
        <f t="shared" ref="BF1063" si="2361">+B1063</f>
        <v>78</v>
      </c>
      <c r="BG1063" s="120">
        <f t="shared" ref="BG1063" si="2362">+BI1063</f>
        <v>27082</v>
      </c>
      <c r="BH1063" s="209">
        <f t="shared" ref="BH1063" si="2363">+A1063</f>
        <v>44887</v>
      </c>
      <c r="BI1063" s="120">
        <f t="shared" ref="BI1063" si="2364">+C1063</f>
        <v>27082</v>
      </c>
      <c r="BJ1063" s="1">
        <f t="shared" ref="BJ1063" si="2365">+BE1063</f>
        <v>44887</v>
      </c>
      <c r="BK1063">
        <f t="shared" ref="BK1063" si="2366">+BM1063-BL1063</f>
        <v>26242</v>
      </c>
      <c r="BL1063">
        <f t="shared" ref="BL1063" si="2367">+M1063</f>
        <v>196</v>
      </c>
      <c r="BM1063">
        <f t="shared" ref="BM1063" si="2368">+L1063</f>
        <v>26438</v>
      </c>
      <c r="BN1063" s="1">
        <f t="shared" ref="BN1063" si="2369">+BJ1063</f>
        <v>44887</v>
      </c>
      <c r="BO1063">
        <f t="shared" ref="BO1063" si="2370">+BO1059+BM1063</f>
        <v>292021</v>
      </c>
      <c r="BP1063">
        <f t="shared" ref="BP1063" si="2371">+BP1059+BL1063</f>
        <v>13298</v>
      </c>
      <c r="BQ1063" s="167">
        <f t="shared" ref="BQ1063" si="2372">+A1063</f>
        <v>44887</v>
      </c>
      <c r="BR1063">
        <f t="shared" ref="BR1063" si="2373">+AF1063</f>
        <v>451444</v>
      </c>
      <c r="BS1063">
        <f t="shared" ref="BS1063" si="2374">+AH1063</f>
        <v>96701</v>
      </c>
      <c r="BT1063">
        <f t="shared" ref="BT1063" si="2375">+AJ1063</f>
        <v>10623</v>
      </c>
      <c r="BU1063">
        <v>15</v>
      </c>
      <c r="BV1063">
        <f t="shared" ref="BV1063" si="2376">+AD1063</f>
        <v>919</v>
      </c>
      <c r="BW1063">
        <f t="shared" ref="BW1063" si="2377">+BW1059+BV1063</f>
        <v>103945</v>
      </c>
      <c r="BX1063" s="167">
        <f t="shared" ref="BX1063" si="2378">+A1063</f>
        <v>44887</v>
      </c>
      <c r="BY1063">
        <f t="shared" ref="BY1063" si="2379">+AL1063</f>
        <v>796</v>
      </c>
      <c r="BZ1063">
        <f t="shared" ref="BZ1063" si="2380">+AN1063</f>
        <v>787</v>
      </c>
      <c r="CA1063">
        <f t="shared" ref="CA1063" si="2381">+AP1063</f>
        <v>6</v>
      </c>
      <c r="CB1063" s="167">
        <f t="shared" ref="CB1063" si="2382">+A1063</f>
        <v>44887</v>
      </c>
      <c r="CC1063">
        <f t="shared" ref="CC1063" si="2383">+AR1063</f>
        <v>8193072</v>
      </c>
      <c r="CD1063">
        <f t="shared" ref="CD1063" si="2384">+AT1063</f>
        <v>13742</v>
      </c>
      <c r="CE1063">
        <f t="shared" ref="CE1063" si="2385">+AV1063</f>
        <v>14029</v>
      </c>
      <c r="CF1063" s="167">
        <f t="shared" ref="CF1063" si="2386">+A1063</f>
        <v>44887</v>
      </c>
      <c r="CG1063">
        <f t="shared" ref="CG1063" si="2387">+AQ1063</f>
        <v>18169</v>
      </c>
      <c r="CH1063">
        <f t="shared" ref="CH1063" si="2388">+AU1063</f>
        <v>38</v>
      </c>
      <c r="CI1063" s="167">
        <f t="shared" ref="CI1063" si="2389">+A1063</f>
        <v>44887</v>
      </c>
      <c r="CJ1063">
        <f t="shared" ref="CJ1063" si="2390">+AD1063</f>
        <v>919</v>
      </c>
      <c r="CK1063">
        <f t="shared" ref="CK1063" si="2391">+AG1063</f>
        <v>294</v>
      </c>
      <c r="CL1063" s="167">
        <f t="shared" ref="CL1063" si="2392">+A1063</f>
        <v>44887</v>
      </c>
      <c r="CM1063">
        <f t="shared" ref="CM1063" si="2393">+AI1063</f>
        <v>13</v>
      </c>
      <c r="CN1063" s="1">
        <f t="shared" ref="CN1063" si="2394">+Z1063</f>
        <v>44887</v>
      </c>
      <c r="CO1063" s="253">
        <f t="shared" ref="CO1063" si="2395">+AD1063</f>
        <v>919</v>
      </c>
      <c r="CP1063" s="1">
        <f t="shared" ref="CP1063" si="2396">+Z1063</f>
        <v>44887</v>
      </c>
      <c r="CQ1063" s="254">
        <f t="shared" ref="CQ1063" si="2397">+AI1063</f>
        <v>13</v>
      </c>
      <c r="CR1063" s="167">
        <f t="shared" ref="CR1063" si="2398">+A1063</f>
        <v>44887</v>
      </c>
      <c r="CS1063">
        <f t="shared" ref="CS1063" si="2399">+AQ1063</f>
        <v>18169</v>
      </c>
      <c r="CT1063">
        <f t="shared" ref="CT1063" si="2400">+AU1063</f>
        <v>38</v>
      </c>
      <c r="CU1063">
        <f t="shared" ref="CU1063" si="2401">+AS1063</f>
        <v>0</v>
      </c>
    </row>
    <row r="1064" spans="1:99" ht="18" customHeight="1" x14ac:dyDescent="0.55000000000000004">
      <c r="A1064" s="167">
        <v>44888</v>
      </c>
      <c r="B1064" s="219">
        <v>83</v>
      </c>
      <c r="C1064" s="142">
        <f t="shared" ref="C1064" si="2402">+B1064+C1063</f>
        <v>27165</v>
      </c>
      <c r="D1064" s="261">
        <f t="shared" ref="D1064" si="2403">+C1064-F1064</f>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ref="Z1064" si="2404">+A1064</f>
        <v>44888</v>
      </c>
      <c r="AA1064" s="210">
        <f t="shared" ref="AA1064" si="2405">+AF1064+AL1064+AR1064</f>
        <v>8664234</v>
      </c>
      <c r="AB1064" s="210">
        <f t="shared" ref="AB1064" si="2406">+AH1064+AN1064+AT1064</f>
        <v>111541</v>
      </c>
      <c r="AC1064" s="211">
        <f t="shared" ref="AC1064" si="2407">+AJ1064+AP1064+AV1064</f>
        <v>24700</v>
      </c>
      <c r="AD1064" s="170">
        <f t="shared" ref="AD1064" si="2408">+AF1064-AF1063</f>
        <v>1039</v>
      </c>
      <c r="AE1064" s="222">
        <f t="shared" ref="AE1064" si="2409">+AE1063+AD1064</f>
        <v>451278</v>
      </c>
      <c r="AF1064" s="143">
        <v>452483</v>
      </c>
      <c r="AG1064" s="171">
        <f t="shared" ref="AG1064" si="2410">+AH1064-AH1063</f>
        <v>311</v>
      </c>
      <c r="AH1064" s="143">
        <v>97012</v>
      </c>
      <c r="AI1064" s="171">
        <f t="shared" ref="AI1064" si="2411">+AJ1064-AJ1063</f>
        <v>11</v>
      </c>
      <c r="AJ1064" s="172">
        <v>10634</v>
      </c>
      <c r="AK1064" s="173">
        <f t="shared" ref="AK1064" si="2412">+AL1064-AL1063</f>
        <v>0</v>
      </c>
      <c r="AL1064" s="143">
        <v>796</v>
      </c>
      <c r="AM1064" s="173">
        <f t="shared" ref="AM1064" si="2413">+AN1064-AN1063</f>
        <v>0</v>
      </c>
      <c r="AN1064" s="143">
        <v>787</v>
      </c>
      <c r="AO1064" s="171">
        <f t="shared" ref="AO1064" si="2414">+AP1064-AP1063</f>
        <v>0</v>
      </c>
      <c r="AP1064" s="174">
        <v>6</v>
      </c>
      <c r="AQ1064" s="173">
        <f t="shared" ref="AQ1064" si="2415">+AR1064-AR1063</f>
        <v>17883</v>
      </c>
      <c r="AR1064" s="143">
        <v>8210955</v>
      </c>
      <c r="AS1064" s="171">
        <f t="shared" ref="AS1064" si="2416">+AT1064-AT1063</f>
        <v>0</v>
      </c>
      <c r="AT1064" s="143">
        <v>13742</v>
      </c>
      <c r="AU1064" s="171">
        <f t="shared" ref="AU1064" si="2417">+AV1064-AV1063</f>
        <v>31</v>
      </c>
      <c r="AV1064" s="175">
        <v>14060</v>
      </c>
      <c r="AW1064" s="217">
        <f t="shared" si="1836"/>
        <v>903</v>
      </c>
      <c r="AX1064" s="216">
        <f t="shared" ref="AX1064" si="2418">+A1064</f>
        <v>44888</v>
      </c>
      <c r="AY1064" s="5">
        <v>509</v>
      </c>
      <c r="AZ1064" s="217">
        <f t="shared" ref="AZ1064" si="2419">+AZ1063+AY1064</f>
        <v>6126</v>
      </c>
      <c r="BA1064" s="217">
        <f t="shared" si="1840"/>
        <v>472</v>
      </c>
      <c r="BB1064" s="119">
        <v>64</v>
      </c>
      <c r="BC1064" s="26">
        <f t="shared" ref="BC1064" si="2420">+BC1063+BB1064</f>
        <v>1821</v>
      </c>
      <c r="BD1064" s="217">
        <f t="shared" si="1842"/>
        <v>507</v>
      </c>
      <c r="BE1064" s="209">
        <f t="shared" ref="BE1064" si="2421">+Z1064</f>
        <v>44888</v>
      </c>
      <c r="BF1064" s="120">
        <f t="shared" ref="BF1064" si="2422">+B1064</f>
        <v>83</v>
      </c>
      <c r="BG1064" s="120">
        <f t="shared" ref="BG1064" si="2423">+BI1064</f>
        <v>27165</v>
      </c>
      <c r="BH1064" s="209">
        <f t="shared" ref="BH1064" si="2424">+A1064</f>
        <v>44888</v>
      </c>
      <c r="BI1064" s="120">
        <f t="shared" ref="BI1064" si="2425">+C1064</f>
        <v>27165</v>
      </c>
      <c r="BJ1064" s="1">
        <f t="shared" ref="BJ1064" si="2426">+BE1064</f>
        <v>44888</v>
      </c>
      <c r="BK1064">
        <f t="shared" ref="BK1064" si="2427">+BM1064-BL1064</f>
        <v>27517</v>
      </c>
      <c r="BL1064">
        <f t="shared" ref="BL1064" si="2428">+M1064</f>
        <v>129</v>
      </c>
      <c r="BM1064">
        <f t="shared" ref="BM1064" si="2429">+L1064</f>
        <v>27646</v>
      </c>
      <c r="BN1064" s="1">
        <f t="shared" ref="BN1064" si="2430">+BJ1064</f>
        <v>44888</v>
      </c>
      <c r="BO1064">
        <f t="shared" ref="BO1064" si="2431">+BO1060+BM1064</f>
        <v>302183</v>
      </c>
      <c r="BP1064">
        <f t="shared" ref="BP1064" si="2432">+BP1060+BL1064</f>
        <v>13122</v>
      </c>
      <c r="BQ1064" s="167">
        <f t="shared" ref="BQ1064" si="2433">+A1064</f>
        <v>44888</v>
      </c>
      <c r="BR1064">
        <f t="shared" ref="BR1064" si="2434">+AF1064</f>
        <v>452483</v>
      </c>
      <c r="BS1064">
        <f t="shared" ref="BS1064" si="2435">+AH1064</f>
        <v>97012</v>
      </c>
      <c r="BT1064">
        <f t="shared" ref="BT1064" si="2436">+AJ1064</f>
        <v>10634</v>
      </c>
      <c r="BU1064">
        <v>15</v>
      </c>
      <c r="BV1064">
        <f t="shared" ref="BV1064" si="2437">+AD1064</f>
        <v>1039</v>
      </c>
      <c r="BW1064">
        <f t="shared" ref="BW1064" si="2438">+BW1060+BV1064</f>
        <v>117304</v>
      </c>
      <c r="BX1064" s="167">
        <f t="shared" ref="BX1064" si="2439">+A1064</f>
        <v>44888</v>
      </c>
      <c r="BY1064">
        <f t="shared" ref="BY1064" si="2440">+AL1064</f>
        <v>796</v>
      </c>
      <c r="BZ1064">
        <f t="shared" ref="BZ1064" si="2441">+AN1064</f>
        <v>787</v>
      </c>
      <c r="CA1064">
        <f t="shared" ref="CA1064" si="2442">+AP1064</f>
        <v>6</v>
      </c>
      <c r="CB1064" s="167">
        <f t="shared" ref="CB1064" si="2443">+A1064</f>
        <v>44888</v>
      </c>
      <c r="CC1064">
        <f t="shared" ref="CC1064" si="2444">+AR1064</f>
        <v>8210955</v>
      </c>
      <c r="CD1064">
        <f t="shared" ref="CD1064" si="2445">+AT1064</f>
        <v>13742</v>
      </c>
      <c r="CE1064">
        <f t="shared" ref="CE1064" si="2446">+AV1064</f>
        <v>14060</v>
      </c>
      <c r="CF1064" s="167">
        <f t="shared" ref="CF1064" si="2447">+A1064</f>
        <v>44888</v>
      </c>
      <c r="CG1064">
        <f t="shared" ref="CG1064" si="2448">+AQ1064</f>
        <v>17883</v>
      </c>
      <c r="CH1064">
        <f t="shared" ref="CH1064" si="2449">+AU1064</f>
        <v>31</v>
      </c>
      <c r="CI1064" s="167">
        <f t="shared" ref="CI1064" si="2450">+A1064</f>
        <v>44888</v>
      </c>
      <c r="CJ1064">
        <f t="shared" ref="CJ1064" si="2451">+AD1064</f>
        <v>1039</v>
      </c>
      <c r="CK1064">
        <f t="shared" ref="CK1064" si="2452">+AG1064</f>
        <v>311</v>
      </c>
      <c r="CL1064" s="167">
        <f t="shared" ref="CL1064" si="2453">+A1064</f>
        <v>44888</v>
      </c>
      <c r="CM1064">
        <f t="shared" ref="CM1064" si="2454">+AI1064</f>
        <v>11</v>
      </c>
      <c r="CN1064" s="1">
        <f t="shared" ref="CN1064" si="2455">+Z1064</f>
        <v>44888</v>
      </c>
      <c r="CO1064" s="253">
        <f t="shared" ref="CO1064" si="2456">+AD1064</f>
        <v>1039</v>
      </c>
      <c r="CP1064" s="1">
        <f t="shared" ref="CP1064" si="2457">+Z1064</f>
        <v>44888</v>
      </c>
      <c r="CQ1064" s="254">
        <f t="shared" ref="CQ1064" si="2458">+AI1064</f>
        <v>11</v>
      </c>
      <c r="CR1064" s="167">
        <f t="shared" ref="CR1064" si="2459">+A1064</f>
        <v>44888</v>
      </c>
      <c r="CS1064">
        <f t="shared" ref="CS1064" si="2460">+AQ1064</f>
        <v>17883</v>
      </c>
      <c r="CT1064">
        <f t="shared" ref="CT1064" si="2461">+AU1064</f>
        <v>31</v>
      </c>
      <c r="CU1064">
        <f t="shared" ref="CU1064" si="2462">+AS1064</f>
        <v>0</v>
      </c>
    </row>
    <row r="1065" spans="1:99" ht="18" customHeight="1" x14ac:dyDescent="0.55000000000000004">
      <c r="A1065" s="167">
        <v>44889</v>
      </c>
      <c r="B1065" s="219">
        <v>62</v>
      </c>
      <c r="C1065" s="142">
        <f>+B1065+C1064</f>
        <v>27227</v>
      </c>
      <c r="D1065" s="261">
        <f>+C1065-F1065</f>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+A1065</f>
        <v>44889</v>
      </c>
      <c r="AA1065" s="210">
        <f t="shared" ref="AA1065" si="2463">+AF1065+AL1065+AR1065</f>
        <v>8681368</v>
      </c>
      <c r="AB1065" s="210">
        <f t="shared" ref="AB1065" si="2464">+AH1065+AN1065+AT1065</f>
        <v>111867</v>
      </c>
      <c r="AC1065" s="211">
        <f t="shared" ref="AC1065" si="2465">+AJ1065+AP1065+AV1065</f>
        <v>24778</v>
      </c>
      <c r="AD1065" s="170">
        <f t="shared" ref="AD1065" si="2466">+AF1065-AF1064</f>
        <v>1094</v>
      </c>
      <c r="AE1065" s="222">
        <f t="shared" ref="AE1065" si="2467">+AE1064+AD1065</f>
        <v>452372</v>
      </c>
      <c r="AF1065" s="143">
        <v>453577</v>
      </c>
      <c r="AG1065" s="171">
        <f t="shared" ref="AG1065" si="2468">+AH1065-AH1064</f>
        <v>326</v>
      </c>
      <c r="AH1065" s="143">
        <v>97338</v>
      </c>
      <c r="AI1065" s="171">
        <f t="shared" ref="AI1065" si="2469">+AJ1065-AJ1064</f>
        <v>13</v>
      </c>
      <c r="AJ1065" s="172">
        <v>10647</v>
      </c>
      <c r="AK1065" s="173">
        <f t="shared" ref="AK1065" si="2470">+AL1065-AL1064</f>
        <v>0</v>
      </c>
      <c r="AL1065" s="143">
        <v>796</v>
      </c>
      <c r="AM1065" s="173">
        <f t="shared" ref="AM1065" si="2471">+AN1065-AN1064</f>
        <v>0</v>
      </c>
      <c r="AN1065" s="143">
        <v>787</v>
      </c>
      <c r="AO1065" s="171">
        <f t="shared" ref="AO1065" si="2472">+AP1065-AP1064</f>
        <v>0</v>
      </c>
      <c r="AP1065" s="174">
        <v>6</v>
      </c>
      <c r="AQ1065" s="173">
        <f t="shared" ref="AQ1065" si="2473">+AR1065-AR1064</f>
        <v>16040</v>
      </c>
      <c r="AR1065" s="143">
        <v>8226995</v>
      </c>
      <c r="AS1065" s="171">
        <f t="shared" ref="AS1065" si="2474">+AT1065-AT1064</f>
        <v>0</v>
      </c>
      <c r="AT1065" s="143">
        <v>13742</v>
      </c>
      <c r="AU1065" s="171">
        <f t="shared" ref="AU1065" si="2475">+AV1065-AV1064</f>
        <v>65</v>
      </c>
      <c r="AV1065" s="175">
        <v>14125</v>
      </c>
      <c r="AW1065" s="217">
        <f t="shared" si="1836"/>
        <v>904</v>
      </c>
      <c r="AX1065" s="216">
        <f>+A1065</f>
        <v>44889</v>
      </c>
      <c r="AY1065" s="5">
        <v>424</v>
      </c>
      <c r="AZ1065" s="217">
        <f t="shared" ref="AZ1065" si="2476">+AZ1064+AY1065</f>
        <v>6550</v>
      </c>
      <c r="BA1065" s="217">
        <f t="shared" si="1840"/>
        <v>473</v>
      </c>
      <c r="BB1065" s="119">
        <v>329</v>
      </c>
      <c r="BC1065" s="26">
        <f t="shared" ref="BC1065" si="2477">+BC1064+BB1065</f>
        <v>2150</v>
      </c>
      <c r="BD1065" s="217">
        <f t="shared" si="1842"/>
        <v>508</v>
      </c>
      <c r="BE1065" s="209">
        <f t="shared" ref="BE1065" si="2478">+Z1065</f>
        <v>44889</v>
      </c>
      <c r="BF1065" s="120">
        <f>+B1065</f>
        <v>62</v>
      </c>
      <c r="BG1065" s="120">
        <f t="shared" ref="BG1065" si="2479">+BI1065</f>
        <v>27227</v>
      </c>
      <c r="BH1065" s="209">
        <f>+A1065</f>
        <v>44889</v>
      </c>
      <c r="BI1065" s="120">
        <f>+C1065</f>
        <v>27227</v>
      </c>
      <c r="BJ1065" s="1">
        <f t="shared" ref="BJ1065" si="2480">+BE1065</f>
        <v>44889</v>
      </c>
      <c r="BK1065">
        <f t="shared" ref="BK1065" si="2481">+BM1065-BL1065</f>
        <v>29654</v>
      </c>
      <c r="BL1065">
        <f t="shared" ref="BL1065" si="2482">+M1065</f>
        <v>186</v>
      </c>
      <c r="BM1065">
        <f t="shared" ref="BM1065" si="2483">+L1065</f>
        <v>29840</v>
      </c>
      <c r="BN1065" s="1">
        <f t="shared" ref="BN1065" si="2484">+BJ1065</f>
        <v>44889</v>
      </c>
      <c r="BO1065">
        <f t="shared" ref="BO1065" si="2485">+BO1061+BM1065</f>
        <v>314214</v>
      </c>
      <c r="BP1065">
        <f t="shared" ref="BP1065" si="2486">+BP1061+BL1065</f>
        <v>13171</v>
      </c>
      <c r="BQ1065" s="167">
        <f>+A1065</f>
        <v>44889</v>
      </c>
      <c r="BR1065">
        <f t="shared" ref="BR1065" si="2487">+AF1065</f>
        <v>453577</v>
      </c>
      <c r="BS1065">
        <f t="shared" ref="BS1065" si="2488">+AH1065</f>
        <v>97338</v>
      </c>
      <c r="BT1065">
        <f t="shared" ref="BT1065" si="2489">+AJ1065</f>
        <v>10647</v>
      </c>
      <c r="BU1065">
        <v>15</v>
      </c>
      <c r="BV1065">
        <f t="shared" ref="BV1065" si="2490">+AD1065</f>
        <v>1094</v>
      </c>
      <c r="BW1065">
        <f t="shared" ref="BW1065" si="2491">+BW1061+BV1065</f>
        <v>105714</v>
      </c>
      <c r="BX1065" s="167">
        <f>+A1065</f>
        <v>44889</v>
      </c>
      <c r="BY1065">
        <f t="shared" ref="BY1065" si="2492">+AL1065</f>
        <v>796</v>
      </c>
      <c r="BZ1065">
        <f t="shared" ref="BZ1065" si="2493">+AN1065</f>
        <v>787</v>
      </c>
      <c r="CA1065">
        <f t="shared" ref="CA1065" si="2494">+AP1065</f>
        <v>6</v>
      </c>
      <c r="CB1065" s="167">
        <f>+A1065</f>
        <v>44889</v>
      </c>
      <c r="CC1065">
        <f t="shared" ref="CC1065" si="2495">+AR1065</f>
        <v>8226995</v>
      </c>
      <c r="CD1065">
        <f t="shared" ref="CD1065" si="2496">+AT1065</f>
        <v>13742</v>
      </c>
      <c r="CE1065">
        <f t="shared" ref="CE1065" si="2497">+AV1065</f>
        <v>14125</v>
      </c>
      <c r="CF1065" s="167">
        <f>+A1065</f>
        <v>44889</v>
      </c>
      <c r="CG1065">
        <f t="shared" ref="CG1065" si="2498">+AQ1065</f>
        <v>16040</v>
      </c>
      <c r="CH1065">
        <f t="shared" ref="CH1065" si="2499">+AU1065</f>
        <v>65</v>
      </c>
      <c r="CI1065" s="167">
        <f>+A1065</f>
        <v>44889</v>
      </c>
      <c r="CJ1065">
        <f t="shared" ref="CJ1065" si="2500">+AD1065</f>
        <v>1094</v>
      </c>
      <c r="CK1065">
        <f t="shared" ref="CK1065" si="2501">+AG1065</f>
        <v>326</v>
      </c>
      <c r="CL1065" s="167">
        <f>+A1065</f>
        <v>44889</v>
      </c>
      <c r="CM1065">
        <f t="shared" ref="CM1065" si="2502">+AI1065</f>
        <v>13</v>
      </c>
      <c r="CN1065" s="1">
        <f t="shared" ref="CN1065" si="2503">+Z1065</f>
        <v>44889</v>
      </c>
      <c r="CO1065" s="253">
        <f t="shared" ref="CO1065" si="2504">+AD1065</f>
        <v>1094</v>
      </c>
      <c r="CP1065" s="1">
        <f t="shared" ref="CP1065" si="2505">+Z1065</f>
        <v>44889</v>
      </c>
      <c r="CQ1065" s="254">
        <f t="shared" ref="CQ1065" si="2506">+AI1065</f>
        <v>13</v>
      </c>
      <c r="CR1065" s="167">
        <f>+A1065</f>
        <v>44889</v>
      </c>
      <c r="CS1065">
        <f t="shared" ref="CS1065" si="2507">+AQ1065</f>
        <v>16040</v>
      </c>
      <c r="CT1065">
        <f t="shared" ref="CT1065" si="2508">+AU1065</f>
        <v>65</v>
      </c>
      <c r="CU1065">
        <f t="shared" ref="CU1065" si="2509">+AS1065</f>
        <v>0</v>
      </c>
    </row>
    <row r="1066" spans="1:99" ht="18" customHeight="1" x14ac:dyDescent="0.55000000000000004">
      <c r="A1066" s="167">
        <v>44890</v>
      </c>
      <c r="B1066" s="219">
        <v>69</v>
      </c>
      <c r="C1066" s="142">
        <f>+B1066+C1065</f>
        <v>27296</v>
      </c>
      <c r="D1066" s="261">
        <f>+C1066-F1066</f>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+A1066</f>
        <v>44890</v>
      </c>
      <c r="AA1066" s="210">
        <f t="shared" ref="AA1066" si="2510">+AF1066+AL1066+AR1066</f>
        <v>8696499</v>
      </c>
      <c r="AB1066" s="210">
        <f t="shared" ref="AB1066" si="2511">+AH1066+AN1066+AT1066</f>
        <v>112168</v>
      </c>
      <c r="AC1066" s="211">
        <f t="shared" ref="AC1066" si="2512">+AJ1066+AP1066+AV1066</f>
        <v>24850</v>
      </c>
      <c r="AD1066" s="170">
        <f t="shared" ref="AD1066" si="2513">+AF1066-AF1065</f>
        <v>948</v>
      </c>
      <c r="AE1066" s="222">
        <f t="shared" ref="AE1066" si="2514">+AE1065+AD1066</f>
        <v>453320</v>
      </c>
      <c r="AF1066" s="143">
        <v>454525</v>
      </c>
      <c r="AG1066" s="171">
        <f t="shared" ref="AG1066" si="2515">+AH1066-AH1065</f>
        <v>301</v>
      </c>
      <c r="AH1066" s="143">
        <v>97639</v>
      </c>
      <c r="AI1066" s="171">
        <f t="shared" ref="AI1066" si="2516">+AJ1066-AJ1065</f>
        <v>16</v>
      </c>
      <c r="AJ1066" s="172">
        <v>10663</v>
      </c>
      <c r="AK1066" s="173">
        <f t="shared" ref="AK1066" si="2517">+AL1066-AL1065</f>
        <v>0</v>
      </c>
      <c r="AL1066" s="143">
        <v>796</v>
      </c>
      <c r="AM1066" s="173">
        <f t="shared" ref="AM1066" si="2518">+AN1066-AN1065</f>
        <v>0</v>
      </c>
      <c r="AN1066" s="143">
        <v>787</v>
      </c>
      <c r="AO1066" s="171">
        <f t="shared" ref="AO1066" si="2519">+AP1066-AP1065</f>
        <v>0</v>
      </c>
      <c r="AP1066" s="174">
        <v>6</v>
      </c>
      <c r="AQ1066" s="173">
        <f t="shared" ref="AQ1066" si="2520">+AR1066-AR1065</f>
        <v>14183</v>
      </c>
      <c r="AR1066" s="143">
        <v>8241178</v>
      </c>
      <c r="AS1066" s="171">
        <f t="shared" ref="AS1066" si="2521">+AT1066-AT1065</f>
        <v>0</v>
      </c>
      <c r="AT1066" s="143">
        <v>13742</v>
      </c>
      <c r="AU1066" s="171">
        <f t="shared" ref="AU1066" si="2522">+AV1066-AV1065</f>
        <v>56</v>
      </c>
      <c r="AV1066" s="175">
        <v>14181</v>
      </c>
      <c r="AW1066" s="217">
        <f t="shared" si="1836"/>
        <v>905</v>
      </c>
      <c r="AX1066" s="216">
        <f>+A1066</f>
        <v>44890</v>
      </c>
      <c r="AY1066" s="5">
        <v>586</v>
      </c>
      <c r="AZ1066" s="217">
        <f t="shared" ref="AZ1066" si="2523">+AZ1065+AY1066</f>
        <v>7136</v>
      </c>
      <c r="BA1066" s="217">
        <f t="shared" si="1840"/>
        <v>474</v>
      </c>
      <c r="BB1066" s="119">
        <v>101</v>
      </c>
      <c r="BC1066" s="26">
        <f t="shared" ref="BC1066" si="2524">+BC1065+BB1066</f>
        <v>2251</v>
      </c>
      <c r="BD1066" s="217">
        <f t="shared" si="1842"/>
        <v>509</v>
      </c>
      <c r="BE1066" s="209">
        <f t="shared" ref="BE1066" si="2525">+Z1066</f>
        <v>44890</v>
      </c>
      <c r="BF1066" s="120">
        <f>+B1066</f>
        <v>69</v>
      </c>
      <c r="BG1066" s="120">
        <f t="shared" ref="BG1066" si="2526">+BI1066</f>
        <v>27296</v>
      </c>
      <c r="BH1066" s="209">
        <f>+A1066</f>
        <v>44890</v>
      </c>
      <c r="BI1066" s="120">
        <f>+C1066</f>
        <v>27296</v>
      </c>
      <c r="BJ1066" s="1">
        <f t="shared" ref="BJ1066" si="2527">+BE1066</f>
        <v>44890</v>
      </c>
      <c r="BK1066">
        <f t="shared" ref="BK1066" si="2528">+BM1066-BL1066</f>
        <v>31504</v>
      </c>
      <c r="BL1066">
        <f t="shared" ref="BL1066" si="2529">+M1066</f>
        <v>205</v>
      </c>
      <c r="BM1066">
        <f t="shared" ref="BM1066" si="2530">+L1066</f>
        <v>31709</v>
      </c>
      <c r="BN1066" s="1">
        <f t="shared" ref="BN1066" si="2531">+BJ1066</f>
        <v>44890</v>
      </c>
      <c r="BO1066">
        <f t="shared" ref="BO1066" si="2532">+BO1062+BM1066</f>
        <v>313969</v>
      </c>
      <c r="BP1066">
        <f t="shared" ref="BP1066" si="2533">+BP1062+BL1066</f>
        <v>13512</v>
      </c>
      <c r="BQ1066" s="167">
        <f>+A1066</f>
        <v>44890</v>
      </c>
      <c r="BR1066">
        <f t="shared" ref="BR1066" si="2534">+AF1066</f>
        <v>454525</v>
      </c>
      <c r="BS1066">
        <f t="shared" ref="BS1066" si="2535">+AH1066</f>
        <v>97639</v>
      </c>
      <c r="BT1066">
        <f t="shared" ref="BT1066" si="2536">+AJ1066</f>
        <v>10663</v>
      </c>
      <c r="BU1066">
        <v>15</v>
      </c>
      <c r="BV1066">
        <f t="shared" ref="BV1066" si="2537">+AD1066</f>
        <v>948</v>
      </c>
      <c r="BW1066">
        <f t="shared" ref="BW1066" si="2538">+BW1062+BV1066</f>
        <v>118814</v>
      </c>
      <c r="BX1066" s="167">
        <f>+A1066</f>
        <v>44890</v>
      </c>
      <c r="BY1066">
        <f t="shared" ref="BY1066" si="2539">+AL1066</f>
        <v>796</v>
      </c>
      <c r="BZ1066">
        <f t="shared" ref="BZ1066" si="2540">+AN1066</f>
        <v>787</v>
      </c>
      <c r="CA1066">
        <f t="shared" ref="CA1066" si="2541">+AP1066</f>
        <v>6</v>
      </c>
      <c r="CB1066" s="167">
        <f>+A1066</f>
        <v>44890</v>
      </c>
      <c r="CC1066">
        <f t="shared" ref="CC1066" si="2542">+AR1066</f>
        <v>8241178</v>
      </c>
      <c r="CD1066">
        <f t="shared" ref="CD1066" si="2543">+AT1066</f>
        <v>13742</v>
      </c>
      <c r="CE1066">
        <f t="shared" ref="CE1066" si="2544">+AV1066</f>
        <v>14181</v>
      </c>
      <c r="CF1066" s="167">
        <f>+A1066</f>
        <v>44890</v>
      </c>
      <c r="CG1066">
        <f t="shared" ref="CG1066" si="2545">+AQ1066</f>
        <v>14183</v>
      </c>
      <c r="CH1066">
        <f t="shared" ref="CH1066" si="2546">+AU1066</f>
        <v>56</v>
      </c>
      <c r="CI1066" s="167">
        <f>+A1066</f>
        <v>44890</v>
      </c>
      <c r="CJ1066">
        <f t="shared" ref="CJ1066" si="2547">+AD1066</f>
        <v>948</v>
      </c>
      <c r="CK1066">
        <f t="shared" ref="CK1066" si="2548">+AG1066</f>
        <v>301</v>
      </c>
      <c r="CL1066" s="167">
        <f>+A1066</f>
        <v>44890</v>
      </c>
      <c r="CM1066">
        <f t="shared" ref="CM1066" si="2549">+AI1066</f>
        <v>16</v>
      </c>
      <c r="CN1066" s="1">
        <f t="shared" ref="CN1066" si="2550">+Z1066</f>
        <v>44890</v>
      </c>
      <c r="CO1066" s="253">
        <f t="shared" ref="CO1066" si="2551">+AD1066</f>
        <v>948</v>
      </c>
      <c r="CP1066" s="1">
        <f t="shared" ref="CP1066" si="2552">+Z1066</f>
        <v>44890</v>
      </c>
      <c r="CQ1066" s="254">
        <f t="shared" ref="CQ1066" si="2553">+AI1066</f>
        <v>16</v>
      </c>
      <c r="CR1066" s="167">
        <f>+A1066</f>
        <v>44890</v>
      </c>
      <c r="CS1066">
        <f t="shared" ref="CS1066" si="2554">+AQ1066</f>
        <v>14183</v>
      </c>
      <c r="CT1066">
        <f t="shared" ref="CT1066" si="2555">+AU1066</f>
        <v>56</v>
      </c>
      <c r="CU1066">
        <f t="shared" ref="CU1066" si="2556">+AS1066</f>
        <v>0</v>
      </c>
    </row>
    <row r="1067" spans="1:99" ht="18" customHeight="1" x14ac:dyDescent="0.55000000000000004">
      <c r="A1067" s="167">
        <v>44891</v>
      </c>
      <c r="B1067" s="219">
        <v>61</v>
      </c>
      <c r="C1067" s="142">
        <f>+B1067+C1066</f>
        <v>27357</v>
      </c>
      <c r="D1067" s="261">
        <f>+C1067-F1067</f>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+A1067</f>
        <v>44891</v>
      </c>
      <c r="AA1067" s="210">
        <f t="shared" ref="AA1067" si="2557">+AF1067+AL1067+AR1067</f>
        <v>8710653</v>
      </c>
      <c r="AB1067" s="210">
        <f t="shared" ref="AB1067" si="2558">+AH1067+AN1067+AT1067</f>
        <v>112517</v>
      </c>
      <c r="AC1067" s="211">
        <f t="shared" ref="AC1067" si="2559">+AJ1067+AP1067+AV1067</f>
        <v>24888</v>
      </c>
      <c r="AD1067" s="170">
        <f t="shared" ref="AD1067" si="2560">+AF1067-AF1066</f>
        <v>908</v>
      </c>
      <c r="AE1067" s="222">
        <f t="shared" ref="AE1067" si="2561">+AE1066+AD1067</f>
        <v>454228</v>
      </c>
      <c r="AF1067" s="143">
        <v>455433</v>
      </c>
      <c r="AG1067" s="171">
        <f t="shared" ref="AG1067" si="2562">+AH1067-AH1066</f>
        <v>349</v>
      </c>
      <c r="AH1067" s="143">
        <v>97988</v>
      </c>
      <c r="AI1067" s="171">
        <f t="shared" ref="AI1067" si="2563">+AJ1067-AJ1066</f>
        <v>9</v>
      </c>
      <c r="AJ1067" s="172">
        <v>10672</v>
      </c>
      <c r="AK1067" s="173">
        <f t="shared" ref="AK1067" si="2564">+AL1067-AL1066</f>
        <v>1</v>
      </c>
      <c r="AL1067" s="143">
        <v>797</v>
      </c>
      <c r="AM1067" s="173">
        <f t="shared" ref="AM1067" si="2565">+AN1067-AN1066</f>
        <v>0</v>
      </c>
      <c r="AN1067" s="143">
        <v>787</v>
      </c>
      <c r="AO1067" s="171">
        <f t="shared" ref="AO1067" si="2566">+AP1067-AP1066</f>
        <v>0</v>
      </c>
      <c r="AP1067" s="174">
        <v>6</v>
      </c>
      <c r="AQ1067" s="173">
        <f t="shared" ref="AQ1067" si="2567">+AR1067-AR1066</f>
        <v>13245</v>
      </c>
      <c r="AR1067" s="143">
        <v>8254423</v>
      </c>
      <c r="AS1067" s="171">
        <f t="shared" ref="AS1067" si="2568">+AT1067-AT1066</f>
        <v>0</v>
      </c>
      <c r="AT1067" s="143">
        <v>13742</v>
      </c>
      <c r="AU1067" s="171">
        <f t="shared" ref="AU1067" si="2569">+AV1067-AV1066</f>
        <v>29</v>
      </c>
      <c r="AV1067" s="175">
        <v>14210</v>
      </c>
      <c r="AW1067" s="217">
        <f t="shared" si="1836"/>
        <v>906</v>
      </c>
      <c r="AX1067" s="216">
        <f>+A1067</f>
        <v>44891</v>
      </c>
      <c r="AY1067" s="5">
        <v>747</v>
      </c>
      <c r="AZ1067" s="217">
        <f t="shared" ref="AZ1067" si="2570">+AZ1066+AY1067</f>
        <v>7883</v>
      </c>
      <c r="BA1067" s="217">
        <f t="shared" si="1840"/>
        <v>472</v>
      </c>
      <c r="BB1067" s="119">
        <v>79</v>
      </c>
      <c r="BC1067" s="26">
        <f t="shared" ref="BC1067" si="2571">+BC1066+BB1067</f>
        <v>2330</v>
      </c>
      <c r="BD1067" s="217">
        <f t="shared" si="1842"/>
        <v>507</v>
      </c>
      <c r="BE1067" s="209">
        <f t="shared" ref="BE1067" si="2572">+Z1067</f>
        <v>44891</v>
      </c>
      <c r="BF1067" s="120">
        <f>+B1067</f>
        <v>61</v>
      </c>
      <c r="BG1067" s="120">
        <f t="shared" ref="BG1067" si="2573">+BI1067</f>
        <v>27357</v>
      </c>
      <c r="BH1067" s="209">
        <f>+A1067</f>
        <v>44891</v>
      </c>
      <c r="BI1067" s="120">
        <f>+C1067</f>
        <v>27357</v>
      </c>
      <c r="BJ1067" s="1">
        <f t="shared" ref="BJ1067" si="2574">+BE1067</f>
        <v>44891</v>
      </c>
      <c r="BK1067">
        <f t="shared" ref="BK1067" si="2575">+BM1067-BL1067</f>
        <v>35858</v>
      </c>
      <c r="BL1067">
        <f t="shared" ref="BL1067" si="2576">+M1067</f>
        <v>224</v>
      </c>
      <c r="BM1067">
        <f t="shared" ref="BM1067" si="2577">+L1067</f>
        <v>36082</v>
      </c>
      <c r="BN1067" s="1">
        <f t="shared" ref="BN1067" si="2578">+BJ1067</f>
        <v>44891</v>
      </c>
      <c r="BO1067">
        <f t="shared" ref="BO1067" si="2579">+BO1063+BM1067</f>
        <v>328103</v>
      </c>
      <c r="BP1067">
        <f t="shared" ref="BP1067" si="2580">+BP1063+BL1067</f>
        <v>13522</v>
      </c>
      <c r="BQ1067" s="167">
        <f>+A1067</f>
        <v>44891</v>
      </c>
      <c r="BR1067">
        <f t="shared" ref="BR1067" si="2581">+AF1067</f>
        <v>455433</v>
      </c>
      <c r="BS1067">
        <f t="shared" ref="BS1067" si="2582">+AH1067</f>
        <v>97988</v>
      </c>
      <c r="BT1067">
        <f t="shared" ref="BT1067" si="2583">+AJ1067</f>
        <v>10672</v>
      </c>
      <c r="BU1067">
        <v>15</v>
      </c>
      <c r="BV1067">
        <f t="shared" ref="BV1067" si="2584">+AD1067</f>
        <v>908</v>
      </c>
      <c r="BW1067">
        <f t="shared" ref="BW1067" si="2585">+BW1063+BV1067</f>
        <v>104853</v>
      </c>
      <c r="BX1067" s="167">
        <f>+A1067</f>
        <v>44891</v>
      </c>
      <c r="BY1067">
        <f t="shared" ref="BY1067" si="2586">+AL1067</f>
        <v>797</v>
      </c>
      <c r="BZ1067">
        <f t="shared" ref="BZ1067" si="2587">+AN1067</f>
        <v>787</v>
      </c>
      <c r="CA1067">
        <f t="shared" ref="CA1067" si="2588">+AP1067</f>
        <v>6</v>
      </c>
      <c r="CB1067" s="167">
        <f>+A1067</f>
        <v>44891</v>
      </c>
      <c r="CC1067">
        <f t="shared" ref="CC1067" si="2589">+AR1067</f>
        <v>8254423</v>
      </c>
      <c r="CD1067">
        <f t="shared" ref="CD1067" si="2590">+AT1067</f>
        <v>13742</v>
      </c>
      <c r="CE1067">
        <f t="shared" ref="CE1067" si="2591">+AV1067</f>
        <v>14210</v>
      </c>
      <c r="CF1067" s="167">
        <f>+A1067</f>
        <v>44891</v>
      </c>
      <c r="CG1067">
        <f t="shared" ref="CG1067" si="2592">+AQ1067</f>
        <v>13245</v>
      </c>
      <c r="CH1067">
        <f t="shared" ref="CH1067" si="2593">+AU1067</f>
        <v>29</v>
      </c>
      <c r="CI1067" s="167">
        <f>+A1067</f>
        <v>44891</v>
      </c>
      <c r="CJ1067">
        <f t="shared" ref="CJ1067" si="2594">+AD1067</f>
        <v>908</v>
      </c>
      <c r="CK1067">
        <f t="shared" ref="CK1067" si="2595">+AG1067</f>
        <v>349</v>
      </c>
      <c r="CL1067" s="167">
        <f>+A1067</f>
        <v>44891</v>
      </c>
      <c r="CM1067">
        <f t="shared" ref="CM1067" si="2596">+AI1067</f>
        <v>9</v>
      </c>
      <c r="CN1067" s="1">
        <f t="shared" ref="CN1067" si="2597">+Z1067</f>
        <v>44891</v>
      </c>
      <c r="CO1067" s="253">
        <f t="shared" ref="CO1067" si="2598">+AD1067</f>
        <v>908</v>
      </c>
      <c r="CP1067" s="1">
        <f t="shared" ref="CP1067" si="2599">+Z1067</f>
        <v>44891</v>
      </c>
      <c r="CQ1067" s="254">
        <f t="shared" ref="CQ1067" si="2600">+AI1067</f>
        <v>9</v>
      </c>
      <c r="CR1067" s="167">
        <f>+A1067</f>
        <v>44891</v>
      </c>
      <c r="CS1067">
        <f t="shared" ref="CS1067" si="2601">+AQ1067</f>
        <v>13245</v>
      </c>
      <c r="CT1067">
        <f t="shared" ref="CT1067" si="2602">+AU1067</f>
        <v>29</v>
      </c>
      <c r="CU1067">
        <f t="shared" ref="CU1067" si="2603">+AS1067</f>
        <v>0</v>
      </c>
    </row>
    <row r="1068" spans="1:99" ht="18" customHeight="1" x14ac:dyDescent="0.55000000000000004">
      <c r="A1068" s="167"/>
      <c r="B1068" s="219"/>
      <c r="C1068" s="142"/>
      <c r="D1068" s="261"/>
      <c r="E1068" s="135"/>
      <c r="F1068" s="135"/>
      <c r="G1068" s="135"/>
      <c r="H1068" s="123"/>
      <c r="I1068" s="135"/>
      <c r="J1068" s="123"/>
      <c r="K1068" s="41"/>
      <c r="L1068" s="134"/>
      <c r="M1068" s="219"/>
      <c r="N1068" s="123"/>
      <c r="O1068" s="123"/>
      <c r="P1068" s="135"/>
      <c r="Q1068" s="135"/>
      <c r="R1068" s="123"/>
      <c r="S1068" s="123"/>
      <c r="T1068" s="135"/>
      <c r="U1068" s="135"/>
      <c r="V1068" s="123"/>
      <c r="W1068" s="41"/>
      <c r="X1068" s="136"/>
      <c r="Y1068" s="4"/>
      <c r="Z1068" s="74"/>
      <c r="AA1068" s="210"/>
      <c r="AB1068" s="210"/>
      <c r="AC1068" s="211"/>
      <c r="AD1068" s="170"/>
      <c r="AE1068" s="222"/>
      <c r="AF1068" s="143"/>
      <c r="AG1068" s="171"/>
      <c r="AH1068" s="143"/>
      <c r="AI1068" s="171"/>
      <c r="AJ1068" s="172"/>
      <c r="AK1068" s="173"/>
      <c r="AL1068" s="143"/>
      <c r="AM1068" s="222"/>
      <c r="AN1068" s="143"/>
      <c r="AO1068" s="171"/>
      <c r="AP1068" s="174"/>
      <c r="AQ1068" s="173"/>
      <c r="AR1068" s="143"/>
      <c r="AS1068" s="171"/>
      <c r="AT1068" s="143"/>
      <c r="AU1068" s="171"/>
      <c r="AV1068" s="175"/>
      <c r="AW1068" s="217"/>
      <c r="AX1068" s="216"/>
      <c r="AY1068" s="5"/>
      <c r="AZ1068" s="217"/>
      <c r="BA1068" s="217"/>
      <c r="BB1068" s="119"/>
      <c r="BC1068" s="26"/>
      <c r="BD1068" s="217"/>
      <c r="BE1068" s="209"/>
      <c r="BF1068" s="120"/>
      <c r="BG1068" s="120"/>
      <c r="BH1068" s="209"/>
      <c r="BI1068" s="120"/>
      <c r="BJ1068" s="1"/>
      <c r="BN1068" s="1"/>
      <c r="BQ1068" s="167"/>
      <c r="BX1068" s="167"/>
      <c r="CB1068" s="167"/>
      <c r="CF1068" s="216"/>
      <c r="CI1068" s="167"/>
      <c r="CL1068" s="167"/>
      <c r="CN1068" s="1"/>
      <c r="CO1068" s="253"/>
      <c r="CP1068" s="1"/>
      <c r="CQ1068" s="254"/>
      <c r="CR1068" s="167"/>
    </row>
    <row r="1069" spans="1:99" ht="18" customHeight="1" x14ac:dyDescent="0.55000000000000004">
      <c r="A1069" s="167"/>
      <c r="B1069" s="219"/>
      <c r="C1069" s="142"/>
      <c r="D1069" s="261"/>
      <c r="E1069" s="135"/>
      <c r="F1069" s="135"/>
      <c r="G1069" s="135"/>
      <c r="H1069" s="123"/>
      <c r="I1069" s="135"/>
      <c r="J1069" s="123"/>
      <c r="K1069" s="41"/>
      <c r="L1069" s="134"/>
      <c r="M1069" s="219"/>
      <c r="N1069" s="123"/>
      <c r="O1069" s="123"/>
      <c r="P1069" s="135"/>
      <c r="Q1069" s="135"/>
      <c r="R1069" s="123"/>
      <c r="S1069" s="123"/>
      <c r="T1069" s="135"/>
      <c r="U1069" s="135"/>
      <c r="V1069" s="123"/>
      <c r="W1069" s="41"/>
      <c r="X1069" s="136"/>
      <c r="Y1069" s="4"/>
      <c r="Z1069" s="74"/>
      <c r="AA1069" s="210"/>
      <c r="AB1069" s="210"/>
      <c r="AC1069" s="211"/>
      <c r="AD1069" s="170"/>
      <c r="AE1069" s="222"/>
      <c r="AF1069" s="143"/>
      <c r="AG1069" s="171"/>
      <c r="AH1069" s="143"/>
      <c r="AI1069" s="171"/>
      <c r="AJ1069" s="172"/>
      <c r="AK1069" s="173"/>
      <c r="AL1069" s="143"/>
      <c r="AM1069" s="222"/>
      <c r="AN1069" s="143"/>
      <c r="AO1069" s="171"/>
      <c r="AP1069" s="174"/>
      <c r="AQ1069" s="173"/>
      <c r="AR1069" s="143"/>
      <c r="AS1069" s="171"/>
      <c r="AT1069" s="143"/>
      <c r="AU1069" s="171"/>
      <c r="AV1069" s="175"/>
      <c r="AW1069" s="217"/>
      <c r="AX1069" s="216"/>
      <c r="AY1069" s="5"/>
      <c r="AZ1069" s="217"/>
      <c r="BA1069" s="217"/>
      <c r="BB1069" s="119"/>
      <c r="BC1069" s="26"/>
      <c r="BD1069" s="217"/>
      <c r="BE1069" s="209"/>
      <c r="BF1069" s="120"/>
      <c r="BG1069" s="120"/>
      <c r="BH1069" s="209"/>
      <c r="BI1069" s="120"/>
      <c r="BJ1069" s="1"/>
      <c r="BN1069" s="1"/>
      <c r="BQ1069" s="167"/>
      <c r="BX1069" s="167"/>
      <c r="CB1069" s="167"/>
      <c r="CF1069" s="216"/>
      <c r="CI1069" s="167"/>
      <c r="CL1069" s="167"/>
      <c r="CN1069" s="1"/>
      <c r="CO1069" s="253"/>
      <c r="CP1069" s="1"/>
      <c r="CQ1069" s="254"/>
      <c r="CR1069" s="167"/>
    </row>
    <row r="1070" spans="1:99" ht="18" customHeight="1" x14ac:dyDescent="0.55000000000000004">
      <c r="A1070" s="167"/>
      <c r="B1070" s="219"/>
      <c r="C1070" s="142"/>
      <c r="D1070" s="261"/>
      <c r="E1070" s="135"/>
      <c r="F1070" s="135"/>
      <c r="G1070" s="135"/>
      <c r="H1070" s="123"/>
      <c r="I1070" s="135"/>
      <c r="J1070" s="123"/>
      <c r="K1070" s="41"/>
      <c r="L1070" s="134"/>
      <c r="M1070" s="219"/>
      <c r="N1070" s="123"/>
      <c r="O1070" s="123"/>
      <c r="P1070" s="135"/>
      <c r="Q1070" s="135"/>
      <c r="R1070" s="123"/>
      <c r="S1070" s="123"/>
      <c r="T1070" s="135"/>
      <c r="U1070" s="135"/>
      <c r="V1070" s="123"/>
      <c r="W1070" s="41"/>
      <c r="X1070" s="136"/>
      <c r="Y1070" s="4"/>
      <c r="Z1070" s="74"/>
      <c r="AA1070" s="210"/>
      <c r="AB1070" s="210"/>
      <c r="AC1070" s="211"/>
      <c r="AD1070" s="170"/>
      <c r="AE1070" s="222"/>
      <c r="AF1070" s="143"/>
      <c r="AG1070" s="171"/>
      <c r="AH1070" s="143"/>
      <c r="AI1070" s="171"/>
      <c r="AJ1070" s="172"/>
      <c r="AK1070" s="173"/>
      <c r="AL1070" s="143"/>
      <c r="AM1070" s="222"/>
      <c r="AN1070" s="143"/>
      <c r="AO1070" s="171"/>
      <c r="AP1070" s="174"/>
      <c r="AQ1070" s="173"/>
      <c r="AR1070" s="143"/>
      <c r="AS1070" s="171"/>
      <c r="AT1070" s="143"/>
      <c r="AU1070" s="171"/>
      <c r="AV1070" s="175"/>
      <c r="AW1070" s="217"/>
      <c r="AX1070" s="216"/>
      <c r="AY1070" s="5"/>
      <c r="AZ1070" s="217"/>
      <c r="BA1070" s="217"/>
      <c r="BB1070" s="119"/>
      <c r="BC1070" s="26"/>
      <c r="BD1070" s="217"/>
      <c r="BE1070" s="209"/>
      <c r="BF1070" s="120"/>
      <c r="BG1070" s="120"/>
      <c r="BH1070" s="209"/>
      <c r="BI1070" s="120"/>
      <c r="BJ1070" s="1"/>
      <c r="BN1070" s="1"/>
      <c r="BQ1070" s="167"/>
      <c r="BX1070" s="167"/>
      <c r="CB1070" s="167"/>
      <c r="CF1070" s="216"/>
      <c r="CI1070" s="167"/>
      <c r="CL1070" s="167"/>
      <c r="CN1070" s="1"/>
      <c r="CO1070" s="253"/>
      <c r="CP1070" s="1"/>
      <c r="CQ1070" s="254"/>
      <c r="CR1070" s="167"/>
    </row>
    <row r="1071" spans="1:99" ht="18" customHeight="1" x14ac:dyDescent="0.55000000000000004">
      <c r="A1071" s="167"/>
      <c r="B1071" s="219"/>
      <c r="C1071" s="142"/>
      <c r="D1071" s="261"/>
      <c r="E1071" s="135"/>
      <c r="F1071" s="135"/>
      <c r="G1071" s="135"/>
      <c r="H1071" s="123"/>
      <c r="I1071" s="135"/>
      <c r="J1071" s="123"/>
      <c r="K1071" s="41"/>
      <c r="L1071" s="134"/>
      <c r="M1071" s="219"/>
      <c r="N1071" s="123"/>
      <c r="O1071" s="123"/>
      <c r="P1071" s="135"/>
      <c r="Q1071" s="135"/>
      <c r="R1071" s="123"/>
      <c r="S1071" s="123"/>
      <c r="T1071" s="135"/>
      <c r="U1071" s="135"/>
      <c r="V1071" s="123"/>
      <c r="W1071" s="41"/>
      <c r="X1071" s="136"/>
      <c r="Y1071" s="4"/>
      <c r="Z1071" s="74"/>
      <c r="AA1071" s="210"/>
      <c r="AB1071" s="210"/>
      <c r="AC1071" s="211"/>
      <c r="AD1071" s="170"/>
      <c r="AE1071" s="222"/>
      <c r="AF1071" s="143"/>
      <c r="AG1071" s="171"/>
      <c r="AH1071" s="143"/>
      <c r="AI1071" s="171"/>
      <c r="AJ1071" s="172"/>
      <c r="AK1071" s="173"/>
      <c r="AL1071" s="143"/>
      <c r="AM1071" s="171"/>
      <c r="AN1071" s="143"/>
      <c r="AO1071" s="171"/>
      <c r="AP1071" s="174"/>
      <c r="AQ1071" s="173"/>
      <c r="AR1071" s="143"/>
      <c r="AS1071" s="171"/>
      <c r="AT1071" s="143"/>
      <c r="AU1071" s="171"/>
      <c r="AV1071" s="175"/>
      <c r="AW1071" s="217"/>
      <c r="AX1071" s="216"/>
      <c r="AY1071" s="5"/>
      <c r="AZ1071" s="217"/>
      <c r="BA1071" s="217"/>
      <c r="BB1071" s="119"/>
      <c r="BC1071" s="26"/>
      <c r="BD1071" s="217"/>
      <c r="BE1071" s="209"/>
      <c r="BF1071" s="120"/>
      <c r="BG1071" s="120"/>
      <c r="BH1071" s="209"/>
      <c r="BI1071" s="120"/>
      <c r="BJ1071" s="1"/>
      <c r="BN1071" s="1"/>
      <c r="BQ1071" s="167"/>
      <c r="BX1071" s="167"/>
      <c r="CB1071" s="167"/>
      <c r="CE1071">
        <f>+AV1071</f>
        <v>0</v>
      </c>
      <c r="CF1071" s="216"/>
      <c r="CI1071" s="167"/>
      <c r="CL1071" s="167"/>
      <c r="CN1071" s="1"/>
      <c r="CO1071" s="253"/>
      <c r="CP1071" s="1"/>
      <c r="CQ1071" s="254"/>
      <c r="CR1071" s="167"/>
    </row>
    <row r="1072" spans="1:99" ht="18" customHeight="1" x14ac:dyDescent="0.55000000000000004">
      <c r="A1072" s="167"/>
      <c r="B1072" s="219"/>
      <c r="C1072" s="142"/>
      <c r="D1072" s="142"/>
      <c r="E1072" s="135"/>
      <c r="F1072" s="135"/>
      <c r="G1072" s="135"/>
      <c r="H1072" s="123"/>
      <c r="I1072" s="135"/>
      <c r="J1072" s="123"/>
      <c r="K1072" s="41"/>
      <c r="L1072" s="134"/>
      <c r="M1072" s="135"/>
      <c r="N1072" s="123"/>
      <c r="O1072" s="123"/>
      <c r="P1072" s="135"/>
      <c r="Q1072" s="135"/>
      <c r="R1072" s="123"/>
      <c r="S1072" s="123"/>
      <c r="T1072" s="135"/>
      <c r="U1072" s="135"/>
      <c r="V1072" s="123"/>
      <c r="W1072" s="41"/>
      <c r="X1072" s="136"/>
      <c r="Y1072" s="4"/>
      <c r="Z1072" s="74"/>
      <c r="AA1072" s="210"/>
      <c r="AB1072" s="210"/>
      <c r="AC1072" s="211"/>
      <c r="AD1072" s="170"/>
      <c r="AE1072" s="222"/>
      <c r="AF1072" s="143"/>
      <c r="AG1072" s="171"/>
      <c r="AH1072" s="143"/>
      <c r="AI1072" s="171"/>
      <c r="AJ1072" s="172"/>
      <c r="AK1072" s="173"/>
      <c r="AL1072" s="143"/>
      <c r="AM1072" s="171"/>
      <c r="AN1072" s="143"/>
      <c r="AO1072" s="171"/>
      <c r="AP1072" s="174"/>
      <c r="AQ1072" s="173"/>
      <c r="AR1072" s="143"/>
      <c r="AS1072" s="171"/>
      <c r="AT1072" s="143"/>
      <c r="AU1072" s="171"/>
      <c r="AV1072" s="175"/>
      <c r="AW1072" s="217"/>
      <c r="AX1072" s="216"/>
      <c r="AY1072" s="5"/>
      <c r="AZ1072" s="217"/>
      <c r="BA1072" s="217"/>
      <c r="BB1072" s="119"/>
      <c r="BC1072" s="26"/>
      <c r="BD1072" s="217"/>
      <c r="BE1072" s="209"/>
      <c r="BF1072" s="120"/>
      <c r="BG1072" s="120"/>
      <c r="BH1072" s="209"/>
      <c r="BI1072" s="120"/>
      <c r="BJ1072" s="1"/>
      <c r="BN1072" s="1"/>
      <c r="BQ1072" s="167"/>
      <c r="BX1072" s="167"/>
      <c r="CB1072" s="167"/>
      <c r="CI1072" s="167"/>
      <c r="CL1072" s="167"/>
      <c r="CN1072" s="1"/>
      <c r="CO1072" s="253"/>
      <c r="CP1072" s="1"/>
      <c r="CQ1072" s="254"/>
      <c r="CR1072" s="167"/>
    </row>
    <row r="1073" spans="1:74" ht="7" customHeight="1" thickBot="1" x14ac:dyDescent="0.6">
      <c r="A1073" s="65"/>
      <c r="B1073" s="134"/>
      <c r="C1073" s="142"/>
      <c r="D1073" s="135"/>
      <c r="E1073" s="135"/>
      <c r="F1073" s="135"/>
      <c r="G1073" s="135"/>
      <c r="H1073" s="123"/>
      <c r="I1073" s="135"/>
      <c r="J1073" s="123"/>
      <c r="K1073" s="136"/>
      <c r="L1073" s="134"/>
      <c r="M1073" s="135"/>
      <c r="N1073" s="123"/>
      <c r="O1073" s="123"/>
      <c r="P1073" s="135"/>
      <c r="Q1073" s="135"/>
      <c r="R1073" s="123"/>
      <c r="S1073" s="123"/>
      <c r="T1073" s="135"/>
      <c r="U1073" s="135"/>
      <c r="V1073" s="123"/>
      <c r="W1073" s="41"/>
      <c r="X1073" s="136"/>
      <c r="Z1073" s="65"/>
      <c r="AA1073" s="63"/>
      <c r="AB1073" s="63"/>
      <c r="AC1073" s="63"/>
      <c r="AD1073" s="170"/>
      <c r="AE1073" s="222"/>
      <c r="AF1073" s="143"/>
      <c r="AG1073" s="171"/>
      <c r="AH1073" s="143"/>
      <c r="AI1073" s="171"/>
      <c r="AJ1073" s="172"/>
      <c r="AK1073" s="173"/>
      <c r="AL1073" s="143"/>
      <c r="AM1073" s="171"/>
      <c r="AN1073" s="143"/>
      <c r="AO1073" s="171"/>
      <c r="AP1073" s="174"/>
      <c r="AQ1073" s="173"/>
      <c r="AR1073" s="143"/>
      <c r="AS1073" s="171"/>
      <c r="AT1073" s="143"/>
      <c r="AU1073" s="171"/>
      <c r="AV1073" s="175"/>
    </row>
    <row r="1074" spans="1:74" x14ac:dyDescent="0.55000000000000004">
      <c r="B1074" s="44"/>
      <c r="C1074" s="44"/>
      <c r="D1074" s="44"/>
      <c r="E1074" s="44"/>
      <c r="F1074" s="44"/>
      <c r="G1074" s="44"/>
      <c r="H1074" s="44"/>
      <c r="I1074" s="44"/>
      <c r="J1074" s="44"/>
      <c r="K1074" s="44"/>
      <c r="L1074" s="44"/>
      <c r="M1074" s="44"/>
      <c r="N1074" s="44"/>
      <c r="O1074" s="44"/>
      <c r="P1074" s="44"/>
      <c r="Q1074" s="44"/>
      <c r="R1074" s="44"/>
      <c r="S1074" s="44"/>
      <c r="T1074" s="44"/>
      <c r="U1074" s="44"/>
      <c r="V1074" s="44"/>
      <c r="W1074" s="44"/>
      <c r="X1074" s="44"/>
      <c r="Y1074" s="44"/>
      <c r="AE1074">
        <f>SUM(AD443:AD448)</f>
        <v>190</v>
      </c>
      <c r="AY1074" s="44" t="s">
        <v>474</v>
      </c>
      <c r="BB1074" s="44" t="s">
        <v>473</v>
      </c>
      <c r="BV1074">
        <f>SUM(BV442:BV1073)</f>
        <v>444283</v>
      </c>
    </row>
    <row r="1075" spans="1:74" x14ac:dyDescent="0.55000000000000004">
      <c r="B1075">
        <f>SUM(B554:B584)</f>
        <v>832</v>
      </c>
      <c r="AA1075" s="263">
        <f>+AA881-AA880</f>
        <v>82409</v>
      </c>
      <c r="AE1075">
        <f>SUM(AD797:AD1072)</f>
        <v>375312</v>
      </c>
      <c r="AG1075">
        <f>40317-40254</f>
        <v>63</v>
      </c>
      <c r="AI1075" s="236">
        <f>SUM(AI189:AI558)</f>
        <v>205</v>
      </c>
      <c r="AJ1075">
        <f>SUM(AI797:AI1072)</f>
        <v>9928</v>
      </c>
      <c r="AK1075">
        <f>SUM(AK907:AK1071)</f>
        <v>714</v>
      </c>
      <c r="AT1075" s="44">
        <f>SUM(AU908:AU1071)</f>
        <v>8989</v>
      </c>
      <c r="AU1075">
        <f>SUM(AU889:AU918)</f>
        <v>4396</v>
      </c>
      <c r="AV1075">
        <f>SUM(AU854:AU1072)</f>
        <v>13354</v>
      </c>
      <c r="AY1075" s="44">
        <f>SUM(AY359:AY413)</f>
        <v>69</v>
      </c>
      <c r="BB1075" s="44">
        <f>SUM(BB374:BB413)</f>
        <v>941</v>
      </c>
    </row>
    <row r="1076" spans="1:74" x14ac:dyDescent="0.55000000000000004">
      <c r="L1076">
        <f>SUM(L97:L1075)</f>
        <v>1226854</v>
      </c>
      <c r="P1076">
        <f>SUM(P97:P1075)</f>
        <v>51508</v>
      </c>
      <c r="AD1076">
        <f>SUM(AD188:AD194)</f>
        <v>82</v>
      </c>
      <c r="AG1076">
        <f>840+40254</f>
        <v>41094</v>
      </c>
      <c r="AJ1076">
        <f>SUM(AI797:AI827)</f>
        <v>7081</v>
      </c>
      <c r="AV1076">
        <f>SUM(AU797:AU827)</f>
        <v>0</v>
      </c>
      <c r="AY1076" s="44" t="s">
        <v>685</v>
      </c>
    </row>
    <row r="1077" spans="1:74" ht="15" customHeight="1" x14ac:dyDescent="0.55000000000000004">
      <c r="A1077" s="119"/>
      <c r="D1077">
        <f>SUM(B229:B259)</f>
        <v>435</v>
      </c>
      <c r="Z1077" s="119"/>
      <c r="AA1077" s="119"/>
      <c r="AB1077" s="119"/>
      <c r="AC1077" s="119"/>
      <c r="AJ1077">
        <f>SUM(AI828:AI857)</f>
        <v>1483</v>
      </c>
      <c r="AV1077">
        <f>SUM(AU828:AU857)</f>
        <v>12</v>
      </c>
      <c r="AY1077" s="44">
        <f>SUM(AY581:AY1073)</f>
        <v>7473</v>
      </c>
    </row>
    <row r="1078" spans="1:74" x14ac:dyDescent="0.55000000000000004">
      <c r="AB1078" s="44" t="s">
        <v>827</v>
      </c>
      <c r="AD1078" s="44">
        <f>SUM(AD810:AD816)</f>
        <v>17671</v>
      </c>
      <c r="AH1078" s="4">
        <f>SUM(AD797:AD827)</f>
        <v>206192</v>
      </c>
      <c r="AI1078" s="5" t="s">
        <v>949</v>
      </c>
      <c r="AJ1078" s="4">
        <f>SUM(AI797:AI827)</f>
        <v>7081</v>
      </c>
      <c r="AN1078" s="227">
        <f>SUM(AK797:AK827)</f>
        <v>1</v>
      </c>
      <c r="AO1078" s="231" t="s">
        <v>949</v>
      </c>
      <c r="AP1078" s="227">
        <f>SUM(AO797:AO827)</f>
        <v>0</v>
      </c>
      <c r="AT1078" s="26">
        <f>SUM(AQ797:AQ827)</f>
        <v>2905</v>
      </c>
      <c r="AU1078" s="218" t="s">
        <v>949</v>
      </c>
      <c r="AV1078" s="26">
        <f>SUM(AU797:AU827)</f>
        <v>0</v>
      </c>
    </row>
    <row r="1079" spans="1:74" x14ac:dyDescent="0.55000000000000004">
      <c r="AH1079" s="4">
        <f>SUM(AD828:AD857)</f>
        <v>44357</v>
      </c>
      <c r="AI1079" s="5" t="s">
        <v>948</v>
      </c>
      <c r="AJ1079" s="4">
        <f>SUM(AI828:AI857)</f>
        <v>1483</v>
      </c>
      <c r="AN1079" s="227">
        <f>SUM(AK828:AK857)</f>
        <v>0</v>
      </c>
      <c r="AO1079" s="231" t="s">
        <v>948</v>
      </c>
      <c r="AP1079" s="227">
        <f>SUM(AO828:AO857)</f>
        <v>0</v>
      </c>
      <c r="AT1079" s="26">
        <f>SUM(AQ828:AQ857)</f>
        <v>92489</v>
      </c>
      <c r="AU1079" s="218" t="s">
        <v>948</v>
      </c>
      <c r="AV1079" s="26">
        <f>SUM(AU828:AU857)</f>
        <v>12</v>
      </c>
    </row>
    <row r="1080" spans="1:74" x14ac:dyDescent="0.55000000000000004">
      <c r="AH1080" s="4">
        <f>SUM(AD858:AD888)</f>
        <v>1728</v>
      </c>
      <c r="AI1080" s="5" t="s">
        <v>914</v>
      </c>
      <c r="AJ1080" s="4">
        <f>SUM(AI858:AI888)</f>
        <v>70</v>
      </c>
      <c r="AN1080" s="227">
        <f>SUM(AK858:AK888)</f>
        <v>1</v>
      </c>
      <c r="AO1080" s="231" t="s">
        <v>914</v>
      </c>
      <c r="AP1080" s="227">
        <f>SUM(AO858:AO888)</f>
        <v>0</v>
      </c>
      <c r="AT1080" s="26">
        <f>SUM(AQ858:AQ888)</f>
        <v>1917100</v>
      </c>
      <c r="AU1080" s="218" t="s">
        <v>914</v>
      </c>
      <c r="AV1080" s="26">
        <f>SUM(AU858:AU888)</f>
        <v>1390</v>
      </c>
    </row>
    <row r="1081" spans="1:74" x14ac:dyDescent="0.55000000000000004">
      <c r="AH1081" s="4">
        <f>SUM(AD889:AD918)</f>
        <v>5667</v>
      </c>
      <c r="AI1081" s="5" t="s">
        <v>947</v>
      </c>
      <c r="AJ1081" s="4">
        <f>SUM(AI889:AI918)</f>
        <v>23</v>
      </c>
      <c r="AN1081" s="227">
        <f>SUM(AK889:AK918)</f>
        <v>181</v>
      </c>
      <c r="AO1081" s="231" t="s">
        <v>947</v>
      </c>
      <c r="AP1081" s="227">
        <f>SUM(AO889:AO918)</f>
        <v>0</v>
      </c>
      <c r="AT1081" s="26">
        <f>SUM(AQ889:AQ918)</f>
        <v>1734300</v>
      </c>
      <c r="AU1081" s="218" t="s">
        <v>947</v>
      </c>
      <c r="AV1081" s="26">
        <f>SUM(AU889:AU918)</f>
        <v>4396</v>
      </c>
    </row>
    <row r="1082" spans="1:74" x14ac:dyDescent="0.55000000000000004">
      <c r="AH1082" s="4">
        <f>SUM(AD919:AD949)</f>
        <v>17832</v>
      </c>
      <c r="AI1082" s="5" t="s">
        <v>966</v>
      </c>
      <c r="AJ1082" s="4">
        <f>SUM(AI919:AI949)</f>
        <v>102</v>
      </c>
      <c r="AN1082" s="227">
        <f>SUM(AK919:AK949)</f>
        <v>527</v>
      </c>
      <c r="AO1082" s="231" t="s">
        <v>966</v>
      </c>
      <c r="AP1082" s="227">
        <f>SUM(AO919:AO949)</f>
        <v>6</v>
      </c>
      <c r="AT1082" s="26">
        <f>SUM(AQ919:AQ949)</f>
        <v>820902</v>
      </c>
      <c r="AU1082" s="218" t="s">
        <v>966</v>
      </c>
      <c r="AV1082" s="26">
        <f>SUM(AU919:AU949)</f>
        <v>2276</v>
      </c>
    </row>
    <row r="1083" spans="1:74" x14ac:dyDescent="0.55000000000000004">
      <c r="AH1083" s="4">
        <f>SUM(AD950:AD980)</f>
        <v>29892</v>
      </c>
      <c r="AI1083" s="5" t="s">
        <v>978</v>
      </c>
      <c r="AJ1083" s="4">
        <f>SUM(AI950:AI980)</f>
        <v>187</v>
      </c>
      <c r="AN1083" s="227">
        <f>SUM(AK950:AK980)</f>
        <v>2</v>
      </c>
      <c r="AO1083" s="231" t="s">
        <v>978</v>
      </c>
      <c r="AP1083" s="227">
        <f>SUM(AO950:AO980)</f>
        <v>0</v>
      </c>
      <c r="AT1083" s="26">
        <f>SUM(AQ950:AQ980)</f>
        <v>719844</v>
      </c>
      <c r="AU1083" s="218" t="s">
        <v>978</v>
      </c>
      <c r="AV1083" s="26">
        <f>SUM(AU950:AU980)</f>
        <v>987</v>
      </c>
    </row>
    <row r="1084" spans="1:74" x14ac:dyDescent="0.55000000000000004">
      <c r="AH1084" s="4">
        <f>SUM(AD981:AD1010)</f>
        <v>28866</v>
      </c>
      <c r="AI1084" s="5" t="s">
        <v>979</v>
      </c>
      <c r="AJ1084" s="4">
        <f>SUM(AI981:AI1010)</f>
        <v>471</v>
      </c>
      <c r="AN1084" s="227">
        <f>SUM(AK981:AK1010)</f>
        <v>0</v>
      </c>
      <c r="AO1084" s="231" t="s">
        <v>979</v>
      </c>
      <c r="AP1084" s="227">
        <f>SUM(AO981:AO1010)</f>
        <v>0</v>
      </c>
      <c r="AT1084" s="26">
        <f>SUM(AQ981:AQ1010)</f>
        <v>1153371</v>
      </c>
      <c r="AU1084" s="218" t="s">
        <v>979</v>
      </c>
      <c r="AV1084"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42"/>
  <sheetViews>
    <sheetView zoomScale="115" zoomScaleNormal="115" workbookViewId="0">
      <pane xSplit="3" ySplit="1" topLeftCell="D822" activePane="bottomRight" state="frozen"/>
      <selection pane="topRight" activeCell="C1" sqref="C1"/>
      <selection pane="bottomLeft" activeCell="A2" sqref="A2"/>
      <selection pane="bottomRight" activeCell="B829" sqref="B829:F82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 si="152">SUM(D818:AG818)-J818</f>
        <v>40</v>
      </c>
      <c r="C818" s="114">
        <v>44879</v>
      </c>
      <c r="D818" s="100">
        <v>2</v>
      </c>
      <c r="E818" s="100">
        <v>19</v>
      </c>
      <c r="F818" s="100">
        <v>3</v>
      </c>
      <c r="H818" s="100">
        <v>2</v>
      </c>
      <c r="I818" s="100">
        <v>4</v>
      </c>
      <c r="J818" s="265">
        <f t="shared" ref="J818" si="153">SUM(K818:AF818)</f>
        <v>10</v>
      </c>
      <c r="K818" s="100">
        <v>2</v>
      </c>
      <c r="O818" s="100">
        <v>1</v>
      </c>
      <c r="V818" s="100">
        <v>3</v>
      </c>
      <c r="AB818" s="100">
        <v>2</v>
      </c>
      <c r="AD818" s="100">
        <v>2</v>
      </c>
      <c r="AG818" s="266"/>
      <c r="AH818" s="114">
        <f t="shared" ref="AH818" si="154">+C818</f>
        <v>44879</v>
      </c>
      <c r="AI818" s="267">
        <f t="shared" ref="AI818" si="155">+AL818-AJ818-AK818</f>
        <v>36</v>
      </c>
      <c r="AJ818" s="267">
        <f t="shared" ref="AJ818" si="156">+H818</f>
        <v>2</v>
      </c>
      <c r="AK818" s="100">
        <f t="shared" ref="AK818" si="157">+D818</f>
        <v>2</v>
      </c>
      <c r="AL818" s="267">
        <f t="shared" ref="AL818" si="158">+B818</f>
        <v>40</v>
      </c>
    </row>
    <row r="819" spans="2:38" s="100" customFormat="1" ht="17.5" customHeight="1" x14ac:dyDescent="0.55000000000000004">
      <c r="B819" s="265">
        <f t="shared" ref="B819" si="159">SUM(D819:AG819)-J819</f>
        <v>55</v>
      </c>
      <c r="C819" s="114">
        <v>44880</v>
      </c>
      <c r="D819" s="100">
        <v>2</v>
      </c>
      <c r="E819" s="100">
        <v>24</v>
      </c>
      <c r="F819" s="100">
        <v>3</v>
      </c>
      <c r="I819" s="100">
        <v>12</v>
      </c>
      <c r="J819" s="265">
        <f t="shared" ref="J819" si="160">SUM(K819:AF819)</f>
        <v>14</v>
      </c>
      <c r="K819" s="100">
        <v>5</v>
      </c>
      <c r="M819" s="100">
        <v>3</v>
      </c>
      <c r="O819" s="100">
        <v>1</v>
      </c>
      <c r="V819" s="100">
        <v>2</v>
      </c>
      <c r="Z819" s="100">
        <v>1</v>
      </c>
      <c r="AD819" s="100">
        <v>2</v>
      </c>
      <c r="AG819" s="266"/>
      <c r="AH819" s="114">
        <f t="shared" ref="AH819" si="161">+C819</f>
        <v>44880</v>
      </c>
      <c r="AI819" s="267">
        <f t="shared" ref="AI819" si="162">+AL819-AJ819-AK819</f>
        <v>53</v>
      </c>
      <c r="AJ819" s="267">
        <f t="shared" ref="AJ819" si="163">+H819</f>
        <v>0</v>
      </c>
      <c r="AK819" s="100">
        <f t="shared" ref="AK819" si="164">+D819</f>
        <v>2</v>
      </c>
      <c r="AL819" s="267">
        <f t="shared" ref="AL819" si="165">+B819</f>
        <v>55</v>
      </c>
    </row>
    <row r="820" spans="2:38" s="100" customFormat="1" ht="17.5" customHeight="1" x14ac:dyDescent="0.55000000000000004">
      <c r="B820" s="265">
        <f t="shared" ref="B820" si="166">SUM(D820:AG820)-J820</f>
        <v>60</v>
      </c>
      <c r="C820" s="114">
        <v>44881</v>
      </c>
      <c r="D820" s="100">
        <v>6</v>
      </c>
      <c r="E820" s="100">
        <v>10</v>
      </c>
      <c r="F820" s="100">
        <v>14</v>
      </c>
      <c r="H820" s="100">
        <v>6</v>
      </c>
      <c r="I820" s="100">
        <v>10</v>
      </c>
      <c r="J820" s="265">
        <f t="shared" ref="J820" si="167">SUM(K820:AF820)</f>
        <v>14</v>
      </c>
      <c r="S820" s="100">
        <v>1</v>
      </c>
      <c r="T820" s="100">
        <v>2</v>
      </c>
      <c r="V820" s="100">
        <v>5</v>
      </c>
      <c r="Z820" s="100">
        <v>5</v>
      </c>
      <c r="AD820" s="100">
        <v>1</v>
      </c>
      <c r="AG820" s="266"/>
      <c r="AH820" s="114">
        <f t="shared" ref="AH820" si="168">+C820</f>
        <v>44881</v>
      </c>
      <c r="AI820" s="267">
        <f t="shared" ref="AI820" si="169">+AL820-AJ820-AK820</f>
        <v>48</v>
      </c>
      <c r="AJ820" s="267">
        <f t="shared" ref="AJ820" si="170">+H820</f>
        <v>6</v>
      </c>
      <c r="AK820" s="100">
        <f t="shared" ref="AK820" si="171">+D820</f>
        <v>6</v>
      </c>
      <c r="AL820" s="267">
        <f t="shared" ref="AL820" si="172">+B820</f>
        <v>60</v>
      </c>
    </row>
    <row r="821" spans="2:38" s="100" customFormat="1" ht="17.5" customHeight="1" x14ac:dyDescent="0.55000000000000004">
      <c r="B821" s="265">
        <f t="shared" ref="B821" si="173">SUM(D821:AG821)-J821</f>
        <v>86</v>
      </c>
      <c r="C821" s="114">
        <v>44882</v>
      </c>
      <c r="D821" s="100">
        <v>3</v>
      </c>
      <c r="E821" s="100">
        <v>20</v>
      </c>
      <c r="F821" s="100">
        <v>3</v>
      </c>
      <c r="I821" s="100">
        <v>52</v>
      </c>
      <c r="J821" s="265">
        <f t="shared" ref="J821" si="174">SUM(K821:AF821)</f>
        <v>8</v>
      </c>
      <c r="K821" s="100">
        <v>1</v>
      </c>
      <c r="M821" s="100">
        <v>2</v>
      </c>
      <c r="O821" s="100">
        <v>1</v>
      </c>
      <c r="T821" s="100">
        <v>1</v>
      </c>
      <c r="V821" s="100">
        <v>2</v>
      </c>
      <c r="AD821" s="100">
        <v>1</v>
      </c>
      <c r="AG821" s="266"/>
      <c r="AH821" s="114">
        <f t="shared" ref="AH821" si="175">+C821</f>
        <v>44882</v>
      </c>
      <c r="AI821" s="267">
        <f t="shared" ref="AI821" si="176">+AL821-AJ821-AK821</f>
        <v>83</v>
      </c>
      <c r="AJ821" s="267">
        <f t="shared" ref="AJ821" si="177">+H821</f>
        <v>0</v>
      </c>
      <c r="AK821" s="100">
        <f t="shared" ref="AK821" si="178">+D821</f>
        <v>3</v>
      </c>
      <c r="AL821" s="267">
        <f t="shared" ref="AL821" si="179">+B821</f>
        <v>86</v>
      </c>
    </row>
    <row r="822" spans="2:38" s="100" customFormat="1" ht="17.5" customHeight="1" x14ac:dyDescent="0.55000000000000004">
      <c r="B822" s="265">
        <f t="shared" ref="B822" si="180">SUM(D822:AG822)-J822</f>
        <v>82</v>
      </c>
      <c r="C822" s="114">
        <v>44883</v>
      </c>
      <c r="D822" s="100">
        <v>7</v>
      </c>
      <c r="E822" s="100">
        <v>13</v>
      </c>
      <c r="F822" s="100">
        <v>5</v>
      </c>
      <c r="H822" s="100">
        <v>2</v>
      </c>
      <c r="I822" s="100">
        <v>27</v>
      </c>
      <c r="J822" s="265">
        <f t="shared" ref="J822" si="181">SUM(K822:AF822)</f>
        <v>28</v>
      </c>
      <c r="K822" s="100">
        <v>5</v>
      </c>
      <c r="M822" s="100">
        <v>3</v>
      </c>
      <c r="O822" s="100">
        <v>2</v>
      </c>
      <c r="T822" s="100">
        <v>1</v>
      </c>
      <c r="U822" s="100">
        <v>4</v>
      </c>
      <c r="V822" s="100">
        <v>2</v>
      </c>
      <c r="Z822" s="100">
        <v>3</v>
      </c>
      <c r="AD822" s="100">
        <v>8</v>
      </c>
      <c r="AG822" s="266"/>
      <c r="AH822" s="114">
        <f t="shared" ref="AH822" si="182">+C822</f>
        <v>44883</v>
      </c>
      <c r="AI822" s="267">
        <f t="shared" ref="AI822" si="183">+AL822-AJ822-AK822</f>
        <v>73</v>
      </c>
      <c r="AJ822" s="267">
        <f t="shared" ref="AJ822" si="184">+H822</f>
        <v>2</v>
      </c>
      <c r="AK822" s="100">
        <f t="shared" ref="AK822" si="185">+D822</f>
        <v>7</v>
      </c>
      <c r="AL822" s="267">
        <f t="shared" ref="AL822" si="186">+B822</f>
        <v>82</v>
      </c>
    </row>
    <row r="823" spans="2:38" s="100" customFormat="1" ht="17.5" customHeight="1" x14ac:dyDescent="0.55000000000000004">
      <c r="B823" s="265">
        <f t="shared" ref="B823" si="187">SUM(D823:AG823)-J823</f>
        <v>63</v>
      </c>
      <c r="C823" s="114">
        <v>44884</v>
      </c>
      <c r="D823" s="100">
        <v>5</v>
      </c>
      <c r="E823" s="100">
        <v>21</v>
      </c>
      <c r="F823" s="100">
        <v>2</v>
      </c>
      <c r="H823" s="100">
        <v>1</v>
      </c>
      <c r="I823" s="100">
        <v>11</v>
      </c>
      <c r="J823" s="265">
        <f t="shared" ref="J823" si="188">SUM(K823:AF823)</f>
        <v>23</v>
      </c>
      <c r="K823" s="100">
        <v>5</v>
      </c>
      <c r="M823" s="100">
        <v>2</v>
      </c>
      <c r="O823" s="100">
        <v>3</v>
      </c>
      <c r="U823" s="100">
        <v>2</v>
      </c>
      <c r="V823" s="100">
        <v>7</v>
      </c>
      <c r="Y823" s="100">
        <v>1</v>
      </c>
      <c r="AB823" s="100">
        <v>1</v>
      </c>
      <c r="AD823" s="100">
        <v>2</v>
      </c>
      <c r="AG823" s="266"/>
      <c r="AH823" s="114">
        <f t="shared" ref="AH823" si="189">+C823</f>
        <v>44884</v>
      </c>
      <c r="AI823" s="267">
        <f t="shared" ref="AI823" si="190">+AL823-AJ823-AK823</f>
        <v>57</v>
      </c>
      <c r="AJ823" s="267">
        <f t="shared" ref="AJ823" si="191">+H823</f>
        <v>1</v>
      </c>
      <c r="AK823" s="100">
        <f t="shared" ref="AK823" si="192">+D823</f>
        <v>5</v>
      </c>
      <c r="AL823" s="267">
        <f t="shared" ref="AL823" si="193">+B823</f>
        <v>63</v>
      </c>
    </row>
    <row r="824" spans="2:38" s="100" customFormat="1" ht="17.5" customHeight="1" x14ac:dyDescent="0.55000000000000004">
      <c r="B824" s="265">
        <f t="shared" ref="B824" si="194">SUM(D824:AG824)-J824</f>
        <v>88</v>
      </c>
      <c r="C824" s="114">
        <v>44885</v>
      </c>
      <c r="D824" s="100">
        <v>5</v>
      </c>
      <c r="E824" s="100">
        <v>38</v>
      </c>
      <c r="F824" s="100">
        <v>2</v>
      </c>
      <c r="H824" s="100">
        <v>1</v>
      </c>
      <c r="I824" s="100">
        <v>15</v>
      </c>
      <c r="J824" s="265">
        <f t="shared" ref="J824" si="195">SUM(K824:AF824)</f>
        <v>27</v>
      </c>
      <c r="K824" s="100">
        <v>3</v>
      </c>
      <c r="M824" s="100">
        <v>9</v>
      </c>
      <c r="O824" s="100">
        <v>1</v>
      </c>
      <c r="U824" s="100">
        <v>1</v>
      </c>
      <c r="V824" s="100">
        <v>9</v>
      </c>
      <c r="AB824" s="100">
        <v>1</v>
      </c>
      <c r="AD824" s="100">
        <v>1</v>
      </c>
      <c r="AF824" s="100">
        <v>2</v>
      </c>
      <c r="AG824" s="266"/>
      <c r="AH824" s="114">
        <f t="shared" ref="AH824" si="196">+C824</f>
        <v>44885</v>
      </c>
      <c r="AI824" s="267">
        <f t="shared" ref="AI824" si="197">+AL824-AJ824-AK824</f>
        <v>82</v>
      </c>
      <c r="AJ824" s="267">
        <f t="shared" ref="AJ824" si="198">+H824</f>
        <v>1</v>
      </c>
      <c r="AK824" s="100">
        <f t="shared" ref="AK824" si="199">+D824</f>
        <v>5</v>
      </c>
      <c r="AL824" s="267">
        <f t="shared" ref="AL824" si="200">+B824</f>
        <v>88</v>
      </c>
    </row>
    <row r="825" spans="2:38" s="100" customFormat="1" ht="17.5" customHeight="1" x14ac:dyDescent="0.55000000000000004">
      <c r="B825" s="265">
        <f t="shared" ref="B825" si="201">SUM(D825:AG825)-J825</f>
        <v>80</v>
      </c>
      <c r="C825" s="114">
        <v>44886</v>
      </c>
      <c r="D825" s="100">
        <v>5</v>
      </c>
      <c r="E825" s="100">
        <v>35</v>
      </c>
      <c r="F825" s="100">
        <v>3</v>
      </c>
      <c r="H825" s="100">
        <v>6</v>
      </c>
      <c r="I825" s="100">
        <v>12</v>
      </c>
      <c r="J825" s="265">
        <f t="shared" ref="J825" si="202">SUM(K825:AF825)</f>
        <v>19</v>
      </c>
      <c r="M825" s="100">
        <v>6</v>
      </c>
      <c r="O825" s="100">
        <v>3</v>
      </c>
      <c r="U825" s="100">
        <v>2</v>
      </c>
      <c r="V825" s="100">
        <v>1</v>
      </c>
      <c r="Z825" s="100">
        <v>1</v>
      </c>
      <c r="AD825" s="100">
        <v>2</v>
      </c>
      <c r="AF825" s="100">
        <v>4</v>
      </c>
      <c r="AG825" s="266"/>
      <c r="AH825" s="114">
        <f t="shared" ref="AH825" si="203">+C825</f>
        <v>44886</v>
      </c>
      <c r="AI825" s="267">
        <f t="shared" ref="AI825" si="204">+AL825-AJ825-AK825</f>
        <v>69</v>
      </c>
      <c r="AJ825" s="267">
        <f t="shared" ref="AJ825" si="205">+H825</f>
        <v>6</v>
      </c>
      <c r="AK825" s="100">
        <f t="shared" ref="AK825" si="206">+D825</f>
        <v>5</v>
      </c>
      <c r="AL825" s="267">
        <f t="shared" ref="AL825" si="207">+B825</f>
        <v>80</v>
      </c>
    </row>
    <row r="826" spans="2:38" s="100" customFormat="1" ht="17.5" customHeight="1" x14ac:dyDescent="0.55000000000000004">
      <c r="B826" s="265">
        <f t="shared" ref="B826" si="208">SUM(D826:AG826)-J826</f>
        <v>78</v>
      </c>
      <c r="C826" s="114">
        <v>44887</v>
      </c>
      <c r="D826" s="100">
        <v>5</v>
      </c>
      <c r="E826" s="100">
        <v>23</v>
      </c>
      <c r="F826" s="100">
        <v>3</v>
      </c>
      <c r="H826" s="100">
        <v>11</v>
      </c>
      <c r="I826" s="100">
        <v>12</v>
      </c>
      <c r="J826" s="265">
        <f t="shared" ref="J826" si="209">SUM(K826:AF826)</f>
        <v>24</v>
      </c>
      <c r="K826" s="100">
        <v>8</v>
      </c>
      <c r="M826" s="100">
        <v>1</v>
      </c>
      <c r="S826" s="100">
        <v>1</v>
      </c>
      <c r="U826" s="100">
        <v>1</v>
      </c>
      <c r="V826" s="100">
        <v>6</v>
      </c>
      <c r="Y826" s="100">
        <v>3</v>
      </c>
      <c r="AB826" s="100">
        <v>2</v>
      </c>
      <c r="AD826" s="100">
        <v>2</v>
      </c>
      <c r="AG826" s="266"/>
      <c r="AH826" s="114">
        <f t="shared" ref="AH826" si="210">+C826</f>
        <v>44887</v>
      </c>
      <c r="AI826" s="267">
        <f t="shared" ref="AI826" si="211">+AL826-AJ826-AK826</f>
        <v>62</v>
      </c>
      <c r="AJ826" s="267">
        <f t="shared" ref="AJ826" si="212">+H826</f>
        <v>11</v>
      </c>
      <c r="AK826" s="100">
        <f t="shared" ref="AK826" si="213">+D826</f>
        <v>5</v>
      </c>
      <c r="AL826" s="267">
        <f t="shared" ref="AL826" si="214">+B826</f>
        <v>78</v>
      </c>
    </row>
    <row r="827" spans="2:38" s="100" customFormat="1" ht="17.5" customHeight="1" x14ac:dyDescent="0.55000000000000004">
      <c r="B827" s="265">
        <f t="shared" ref="B827" si="215">SUM(D827:AG827)-J827</f>
        <v>83</v>
      </c>
      <c r="C827" s="114">
        <v>44888</v>
      </c>
      <c r="D827" s="100">
        <v>4</v>
      </c>
      <c r="E827" s="100">
        <v>19</v>
      </c>
      <c r="F827" s="100">
        <v>6</v>
      </c>
      <c r="H827" s="100">
        <v>4</v>
      </c>
      <c r="I827" s="100">
        <v>7</v>
      </c>
      <c r="J827" s="265">
        <f t="shared" ref="J827" si="216">SUM(K827:AF827)</f>
        <v>43</v>
      </c>
      <c r="K827" s="100">
        <v>8</v>
      </c>
      <c r="M827" s="100">
        <v>4</v>
      </c>
      <c r="O827" s="100">
        <v>3</v>
      </c>
      <c r="V827" s="100">
        <v>26</v>
      </c>
      <c r="Z827" s="100">
        <v>1</v>
      </c>
      <c r="AF827" s="100">
        <v>1</v>
      </c>
      <c r="AG827" s="266"/>
      <c r="AH827" s="114">
        <f t="shared" ref="AH827" si="217">+C827</f>
        <v>44888</v>
      </c>
      <c r="AI827" s="267">
        <f t="shared" ref="AI827" si="218">+AL827-AJ827-AK827</f>
        <v>75</v>
      </c>
      <c r="AJ827" s="267">
        <f t="shared" ref="AJ827" si="219">+H827</f>
        <v>4</v>
      </c>
      <c r="AK827" s="100">
        <f t="shared" ref="AK827" si="220">+D827</f>
        <v>4</v>
      </c>
      <c r="AL827" s="267">
        <f t="shared" ref="AL827" si="221">+B827</f>
        <v>83</v>
      </c>
    </row>
    <row r="828" spans="2:38" s="100" customFormat="1" ht="17.5" customHeight="1" x14ac:dyDescent="0.55000000000000004">
      <c r="B828" s="265">
        <f t="shared" ref="B828" si="222">SUM(D828:AG828)-J828</f>
        <v>62</v>
      </c>
      <c r="C828" s="114">
        <v>44889</v>
      </c>
      <c r="D828" s="100">
        <v>9</v>
      </c>
      <c r="E828" s="100">
        <v>23</v>
      </c>
      <c r="F828" s="100">
        <v>1</v>
      </c>
      <c r="H828" s="100">
        <v>1</v>
      </c>
      <c r="I828" s="100">
        <v>10</v>
      </c>
      <c r="J828" s="265">
        <f t="shared" ref="J828" si="223">SUM(K828:AF828)</f>
        <v>18</v>
      </c>
      <c r="K828" s="100">
        <v>8</v>
      </c>
      <c r="M828" s="100">
        <v>2</v>
      </c>
      <c r="O828" s="100">
        <v>4</v>
      </c>
      <c r="V828" s="100">
        <v>1</v>
      </c>
      <c r="Z828" s="100">
        <v>1</v>
      </c>
      <c r="AB828" s="100">
        <v>2</v>
      </c>
      <c r="AG828" s="266"/>
      <c r="AH828" s="114">
        <f t="shared" ref="AH828" si="224">+C828</f>
        <v>44889</v>
      </c>
      <c r="AI828" s="267">
        <f t="shared" ref="AI828" si="225">+AL828-AJ828-AK828</f>
        <v>52</v>
      </c>
      <c r="AJ828" s="267">
        <f t="shared" ref="AJ828" si="226">+H828</f>
        <v>1</v>
      </c>
      <c r="AK828" s="100">
        <f t="shared" ref="AK828" si="227">+D828</f>
        <v>9</v>
      </c>
      <c r="AL828" s="267">
        <f t="shared" ref="AL828" si="228">+B828</f>
        <v>62</v>
      </c>
    </row>
    <row r="829" spans="2:38" s="100" customFormat="1" ht="17.5" customHeight="1" x14ac:dyDescent="0.55000000000000004">
      <c r="B829" s="265">
        <f t="shared" ref="B829" si="229">SUM(D829:AG829)-J829</f>
        <v>69</v>
      </c>
      <c r="C829" s="114">
        <v>44890</v>
      </c>
      <c r="D829" s="100">
        <v>3</v>
      </c>
      <c r="E829" s="100">
        <v>25</v>
      </c>
      <c r="F829" s="100">
        <v>2</v>
      </c>
      <c r="I829" s="100">
        <v>10</v>
      </c>
      <c r="J829" s="265">
        <f t="shared" ref="J829" si="230">SUM(K829:AF829)</f>
        <v>29</v>
      </c>
      <c r="K829" s="100">
        <v>1</v>
      </c>
      <c r="M829" s="100">
        <v>3</v>
      </c>
      <c r="U829" s="100">
        <v>1</v>
      </c>
      <c r="V829" s="100">
        <v>17</v>
      </c>
      <c r="Y829" s="100">
        <v>2</v>
      </c>
      <c r="Z829" s="100">
        <v>3</v>
      </c>
      <c r="AB829" s="100">
        <v>1</v>
      </c>
      <c r="AD829" s="100">
        <v>1</v>
      </c>
      <c r="AG829" s="266"/>
      <c r="AH829" s="114">
        <f t="shared" ref="AH829" si="231">+C829</f>
        <v>44890</v>
      </c>
      <c r="AI829" s="267">
        <f t="shared" ref="AI829" si="232">+AL829-AJ829-AK829</f>
        <v>66</v>
      </c>
      <c r="AJ829" s="267">
        <f t="shared" ref="AJ829" si="233">+H829</f>
        <v>0</v>
      </c>
      <c r="AK829" s="100">
        <f t="shared" ref="AK829" si="234">+D829</f>
        <v>3</v>
      </c>
      <c r="AL829" s="267">
        <f t="shared" ref="AL829" si="235">+B829</f>
        <v>69</v>
      </c>
    </row>
    <row r="830" spans="2:38" s="100" customFormat="1" ht="17.5" customHeight="1" x14ac:dyDescent="0.55000000000000004">
      <c r="B830" s="265">
        <f t="shared" ref="B830" si="236">SUM(D830:AG830)-J830</f>
        <v>61</v>
      </c>
      <c r="C830" s="114">
        <v>44891</v>
      </c>
      <c r="D830" s="100">
        <v>8</v>
      </c>
      <c r="E830" s="100">
        <v>23</v>
      </c>
      <c r="F830" s="100">
        <v>4</v>
      </c>
      <c r="I830" s="100">
        <v>8</v>
      </c>
      <c r="J830" s="265">
        <f t="shared" ref="J830" si="237">SUM(K830:AF830)</f>
        <v>18</v>
      </c>
      <c r="K830" s="100">
        <v>3</v>
      </c>
      <c r="M830" s="100">
        <v>5</v>
      </c>
      <c r="O830" s="100">
        <v>1</v>
      </c>
      <c r="V830" s="100">
        <v>2</v>
      </c>
      <c r="Z830" s="100">
        <v>2</v>
      </c>
      <c r="AB830" s="100">
        <v>5</v>
      </c>
      <c r="AG830" s="266"/>
      <c r="AH830" s="114">
        <f t="shared" ref="AH830" si="238">+C830</f>
        <v>44891</v>
      </c>
      <c r="AI830" s="267">
        <f t="shared" ref="AI830" si="239">+AL830-AJ830-AK830</f>
        <v>53</v>
      </c>
      <c r="AJ830" s="267">
        <f t="shared" ref="AJ830" si="240">+H830</f>
        <v>0</v>
      </c>
      <c r="AK830" s="100">
        <f t="shared" ref="AK830" si="241">+D830</f>
        <v>8</v>
      </c>
      <c r="AL830" s="267">
        <f t="shared" ref="AL830" si="242">+B830</f>
        <v>61</v>
      </c>
    </row>
    <row r="831" spans="2:38" s="100" customFormat="1" ht="17.5" customHeight="1" x14ac:dyDescent="0.55000000000000004">
      <c r="B831" s="265"/>
      <c r="C831" s="114"/>
      <c r="J831" s="265"/>
      <c r="AG831" s="266"/>
      <c r="AH831" s="114"/>
      <c r="AI831" s="267"/>
      <c r="AJ831" s="267"/>
      <c r="AL831" s="267"/>
    </row>
    <row r="832" spans="2:38" s="100" customFormat="1" ht="17.5" customHeight="1" x14ac:dyDescent="0.55000000000000004">
      <c r="B832" s="265"/>
      <c r="C832" s="114"/>
      <c r="J832" s="265"/>
      <c r="AG832" s="266"/>
      <c r="AH832" s="114"/>
      <c r="AI832" s="267"/>
      <c r="AJ832" s="267"/>
      <c r="AL832" s="267"/>
    </row>
    <row r="833" spans="2:39" ht="17.5" customHeight="1" x14ac:dyDescent="0.55000000000000004">
      <c r="B833" s="242"/>
      <c r="C833" s="1"/>
      <c r="E833" s="258"/>
      <c r="J833" s="242"/>
      <c r="AH833" s="1"/>
      <c r="AI833" s="243"/>
      <c r="AJ833" s="243"/>
    </row>
    <row r="834" spans="2:39" x14ac:dyDescent="0.55000000000000004">
      <c r="B834" s="219"/>
      <c r="C834" s="1"/>
      <c r="AH834" s="249">
        <v>1</v>
      </c>
    </row>
    <row r="835" spans="2:39" s="241" customFormat="1" ht="5" customHeight="1" x14ac:dyDescent="0.55000000000000004">
      <c r="B835" s="240"/>
      <c r="C835" s="239"/>
      <c r="AG835" s="4"/>
    </row>
    <row r="836" spans="2:39" ht="5.5" customHeight="1" x14ac:dyDescent="0.55000000000000004">
      <c r="B836" s="4"/>
      <c r="C836" s="1"/>
    </row>
    <row r="837" spans="2:39" x14ac:dyDescent="0.55000000000000004">
      <c r="B837">
        <f>SUM(B2:B836)</f>
        <v>25012</v>
      </c>
      <c r="C837" s="1" t="s">
        <v>348</v>
      </c>
      <c r="D837" s="26">
        <f t="shared" ref="D837:J837" si="243">SUM(D2:D836)</f>
        <v>5157</v>
      </c>
      <c r="E837" s="26">
        <f t="shared" si="243"/>
        <v>5979</v>
      </c>
      <c r="F837" s="26">
        <f t="shared" si="243"/>
        <v>1850</v>
      </c>
      <c r="G837">
        <f t="shared" si="243"/>
        <v>1030</v>
      </c>
      <c r="H837">
        <f t="shared" si="243"/>
        <v>1772</v>
      </c>
      <c r="I837" s="26">
        <f t="shared" si="243"/>
        <v>2896</v>
      </c>
      <c r="J837" s="26">
        <f t="shared" si="243"/>
        <v>6328</v>
      </c>
      <c r="K837">
        <f t="shared" ref="K837:AF837" si="244">SUM(K2:K836)</f>
        <v>1240</v>
      </c>
      <c r="L837">
        <f t="shared" si="244"/>
        <v>16</v>
      </c>
      <c r="M837">
        <f t="shared" si="244"/>
        <v>196</v>
      </c>
      <c r="N837">
        <f t="shared" si="244"/>
        <v>109</v>
      </c>
      <c r="O837" s="26">
        <f t="shared" si="244"/>
        <v>519</v>
      </c>
      <c r="P837">
        <f t="shared" si="244"/>
        <v>22</v>
      </c>
      <c r="Q837">
        <f t="shared" si="244"/>
        <v>26</v>
      </c>
      <c r="R837">
        <f t="shared" si="244"/>
        <v>224</v>
      </c>
      <c r="S837">
        <f t="shared" si="244"/>
        <v>152</v>
      </c>
      <c r="T837">
        <f t="shared" si="244"/>
        <v>139</v>
      </c>
      <c r="U837">
        <f t="shared" si="244"/>
        <v>167</v>
      </c>
      <c r="V837">
        <f t="shared" si="244"/>
        <v>500</v>
      </c>
      <c r="W837">
        <f t="shared" si="244"/>
        <v>39</v>
      </c>
      <c r="X837">
        <f t="shared" si="244"/>
        <v>75</v>
      </c>
      <c r="Y837">
        <f t="shared" si="244"/>
        <v>296</v>
      </c>
      <c r="Z837">
        <f t="shared" si="244"/>
        <v>365</v>
      </c>
      <c r="AA837">
        <f t="shared" si="244"/>
        <v>1</v>
      </c>
      <c r="AB837">
        <f t="shared" si="244"/>
        <v>595</v>
      </c>
      <c r="AC837">
        <f t="shared" si="244"/>
        <v>76</v>
      </c>
      <c r="AD837">
        <f t="shared" si="244"/>
        <v>903</v>
      </c>
      <c r="AF837">
        <f t="shared" si="244"/>
        <v>660</v>
      </c>
      <c r="AM837" s="243"/>
    </row>
    <row r="838" spans="2:39" x14ac:dyDescent="0.55000000000000004">
      <c r="C838" s="1"/>
    </row>
    <row r="839" spans="2:39" ht="5" customHeight="1" x14ac:dyDescent="0.55000000000000004">
      <c r="C839" s="1"/>
    </row>
    <row r="842" spans="2:39" x14ac:dyDescent="0.55000000000000004">
      <c r="B842" s="219"/>
      <c r="K84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5" zoomScale="55" zoomScaleNormal="55" workbookViewId="0">
      <selection activeCell="Y22" sqref="Y22"/>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77"/>
  <sheetViews>
    <sheetView topLeftCell="A2" workbookViewId="0">
      <pane xSplit="2" ySplit="2" topLeftCell="C867" activePane="bottomRight" state="frozen"/>
      <selection activeCell="O24" sqref="O24"/>
      <selection pane="topRight" activeCell="O24" sqref="O24"/>
      <selection pane="bottomLeft" activeCell="O24" sqref="O24"/>
      <selection pane="bottomRight" activeCell="O873" sqref="O87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72" si="345">+A804+1</f>
        <v>807</v>
      </c>
      <c r="B805" s="228"/>
      <c r="C805" s="44"/>
      <c r="D805" t="s">
        <v>333</v>
      </c>
      <c r="E805">
        <v>24</v>
      </c>
      <c r="F805">
        <f t="shared" ref="F805:F872"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 si="380">+I858+H860</f>
        <v>1682</v>
      </c>
      <c r="J860" s="119"/>
      <c r="K860" s="232">
        <f t="shared" ref="K860" si="381">+K858+J860</f>
        <v>977</v>
      </c>
      <c r="L860" s="232">
        <f t="shared" ref="L860" si="382">+L858+J860</f>
        <v>78</v>
      </c>
      <c r="M860" s="4"/>
      <c r="N860" s="232">
        <f t="shared" ref="N860" si="383">+N858+M860</f>
        <v>3</v>
      </c>
      <c r="O860" s="273">
        <v>771</v>
      </c>
      <c r="P860" s="119"/>
      <c r="Q860" s="5"/>
      <c r="R860" s="248">
        <f t="shared" ref="R860" si="384">+R858+Q860</f>
        <v>352</v>
      </c>
      <c r="S860" s="218">
        <f t="shared" ref="S860" si="385">+S858+Q860</f>
        <v>591</v>
      </c>
      <c r="T860" s="233">
        <f t="shared" ref="T860" si="386">+T858+O860-P860-Q860</f>
        <v>9409</v>
      </c>
      <c r="U860" s="250">
        <f t="shared" ref="U860" si="387">+G860</f>
        <v>44879</v>
      </c>
      <c r="V860" s="4">
        <f t="shared" ref="V860" si="388">+H860</f>
        <v>28</v>
      </c>
      <c r="W860" s="26">
        <f t="shared" ref="W860" si="389">+I860</f>
        <v>1682</v>
      </c>
      <c r="X860" s="233">
        <f t="shared" ref="X860" si="390">+X858+V860-J860</f>
        <v>701</v>
      </c>
      <c r="Y860" s="4">
        <f t="shared" ref="Y860" si="391">+O860</f>
        <v>771</v>
      </c>
      <c r="Z860" s="230">
        <f t="shared" ref="Z860"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ref="I861" si="393">+I859+H861</f>
        <v>1673</v>
      </c>
      <c r="J861" s="119"/>
      <c r="K861" s="232">
        <f t="shared" ref="K861" si="394">+K859+J861</f>
        <v>977</v>
      </c>
      <c r="L861" s="232">
        <f t="shared" ref="L861" si="395">+L859+J861</f>
        <v>78</v>
      </c>
      <c r="M861" s="4"/>
      <c r="N861" s="232">
        <f t="shared" ref="N861" si="396">+N859+M861</f>
        <v>3</v>
      </c>
      <c r="O861" s="273">
        <v>816</v>
      </c>
      <c r="P861" s="119"/>
      <c r="Q861" s="5"/>
      <c r="R861" s="248">
        <f t="shared" ref="R861" si="397">+R859+Q861</f>
        <v>352</v>
      </c>
      <c r="S861" s="218">
        <f t="shared" ref="S861" si="398">+S859+Q861</f>
        <v>591</v>
      </c>
      <c r="T861" s="233">
        <f t="shared" ref="T861" si="399">+T859+O861-P861-Q861</f>
        <v>10065</v>
      </c>
      <c r="U861" s="250">
        <f t="shared" ref="U861" si="400">+G861</f>
        <v>44880</v>
      </c>
      <c r="V861" s="4">
        <f t="shared" ref="V861" si="401">+H861</f>
        <v>30</v>
      </c>
      <c r="W861" s="26">
        <f t="shared" ref="W861" si="402">+I861</f>
        <v>1673</v>
      </c>
      <c r="X861" s="233">
        <f t="shared" ref="X861" si="403">+X859+V861-J861</f>
        <v>692</v>
      </c>
      <c r="Y861" s="4">
        <f t="shared" ref="Y861" si="404">+O861</f>
        <v>816</v>
      </c>
      <c r="Z861" s="230">
        <f t="shared" ref="Z861" si="405">+Z859+Y861-P861-Q861</f>
        <v>10065</v>
      </c>
    </row>
    <row r="862" spans="1:26" ht="26" customHeight="1" x14ac:dyDescent="0.55000000000000004">
      <c r="A862">
        <f t="shared" si="345"/>
        <v>864</v>
      </c>
      <c r="B862" s="228"/>
      <c r="C862" s="44"/>
      <c r="D862" t="s">
        <v>413</v>
      </c>
      <c r="E862">
        <v>24</v>
      </c>
      <c r="F862">
        <f t="shared" si="346"/>
        <v>745</v>
      </c>
      <c r="G862" s="1">
        <v>44881</v>
      </c>
      <c r="H862" s="272">
        <v>26</v>
      </c>
      <c r="I862" s="227">
        <f t="shared" ref="I862" si="406">+I860+H862</f>
        <v>1708</v>
      </c>
      <c r="J862" s="119"/>
      <c r="K862" s="232">
        <f t="shared" ref="K862" si="407">+K860+J862</f>
        <v>977</v>
      </c>
      <c r="L862" s="232">
        <f t="shared" ref="L862" si="408">+L860+J862</f>
        <v>78</v>
      </c>
      <c r="M862" s="4"/>
      <c r="N862" s="232">
        <f t="shared" ref="N862" si="409">+N860+M862</f>
        <v>3</v>
      </c>
      <c r="O862" s="273">
        <v>901</v>
      </c>
      <c r="P862" s="119"/>
      <c r="Q862" s="5"/>
      <c r="R862" s="248">
        <f t="shared" ref="R862" si="410">+R860+Q862</f>
        <v>352</v>
      </c>
      <c r="S862" s="218">
        <f t="shared" ref="S862" si="411">+S860+Q862</f>
        <v>591</v>
      </c>
      <c r="T862" s="233">
        <f t="shared" ref="T862" si="412">+T860+O862-P862-Q862</f>
        <v>10310</v>
      </c>
      <c r="U862" s="250">
        <f t="shared" ref="U862" si="413">+G862</f>
        <v>44881</v>
      </c>
      <c r="V862" s="4">
        <f t="shared" ref="V862" si="414">+H862</f>
        <v>26</v>
      </c>
      <c r="W862" s="26">
        <f t="shared" ref="W862" si="415">+I862</f>
        <v>1708</v>
      </c>
      <c r="X862" s="233">
        <f t="shared" ref="X862" si="416">+X860+V862-J862</f>
        <v>727</v>
      </c>
      <c r="Y862" s="4">
        <f t="shared" ref="Y862" si="417">+O862</f>
        <v>901</v>
      </c>
      <c r="Z862" s="230">
        <f t="shared" ref="Z862" si="418">+Z860+Y862-P862-Q862</f>
        <v>10310</v>
      </c>
    </row>
    <row r="863" spans="1:26" ht="26" customHeight="1" x14ac:dyDescent="0.55000000000000004">
      <c r="A863">
        <f t="shared" si="345"/>
        <v>865</v>
      </c>
      <c r="B863" s="228"/>
      <c r="C863" s="44"/>
      <c r="D863" t="s">
        <v>414</v>
      </c>
      <c r="E863">
        <v>24</v>
      </c>
      <c r="F863">
        <f t="shared" si="346"/>
        <v>745</v>
      </c>
      <c r="G863" s="1">
        <v>44882</v>
      </c>
      <c r="H863" s="272">
        <v>27</v>
      </c>
      <c r="I863" s="227">
        <f t="shared" ref="I863" si="419">+I861+H863</f>
        <v>1700</v>
      </c>
      <c r="J863" s="119"/>
      <c r="K863" s="232">
        <f t="shared" ref="K863" si="420">+K861+J863</f>
        <v>977</v>
      </c>
      <c r="L863" s="232">
        <f t="shared" ref="L863" si="421">+L861+J863</f>
        <v>78</v>
      </c>
      <c r="M863" s="4"/>
      <c r="N863" s="232">
        <f t="shared" ref="N863" si="422">+N861+M863</f>
        <v>3</v>
      </c>
      <c r="O863" s="273">
        <v>938</v>
      </c>
      <c r="P863" s="119"/>
      <c r="Q863" s="5"/>
      <c r="R863" s="248">
        <f t="shared" ref="R863" si="423">+R861+Q863</f>
        <v>352</v>
      </c>
      <c r="S863" s="218">
        <f t="shared" ref="S863" si="424">+S861+Q863</f>
        <v>591</v>
      </c>
      <c r="T863" s="233">
        <f t="shared" ref="T863" si="425">+T861+O863-P863-Q863</f>
        <v>11003</v>
      </c>
      <c r="U863" s="250">
        <f t="shared" ref="U863" si="426">+G863</f>
        <v>44882</v>
      </c>
      <c r="V863" s="4">
        <f t="shared" ref="V863" si="427">+H863</f>
        <v>27</v>
      </c>
      <c r="W863" s="26">
        <f t="shared" ref="W863" si="428">+I863</f>
        <v>1700</v>
      </c>
      <c r="X863" s="233">
        <f t="shared" ref="X863" si="429">+X861+V863-J863</f>
        <v>719</v>
      </c>
      <c r="Y863" s="4">
        <f t="shared" ref="Y863" si="430">+O863</f>
        <v>938</v>
      </c>
      <c r="Z863" s="230">
        <f t="shared" ref="Z863" si="431">+Z861+Y863-P863-Q863</f>
        <v>11003</v>
      </c>
    </row>
    <row r="864" spans="1:26" ht="26" customHeight="1" x14ac:dyDescent="0.55000000000000004">
      <c r="A864">
        <f t="shared" si="345"/>
        <v>866</v>
      </c>
      <c r="B864" s="228"/>
      <c r="C864" s="44"/>
      <c r="D864" t="s">
        <v>415</v>
      </c>
      <c r="E864">
        <v>24</v>
      </c>
      <c r="F864">
        <f t="shared" si="346"/>
        <v>746</v>
      </c>
      <c r="G864" s="1">
        <v>44883</v>
      </c>
      <c r="H864" s="272">
        <v>30</v>
      </c>
      <c r="I864" s="227">
        <f t="shared" ref="I864" si="432">+I862+H864</f>
        <v>1738</v>
      </c>
      <c r="J864" s="119"/>
      <c r="K864" s="232">
        <f t="shared" ref="K864" si="433">+K862+J864</f>
        <v>977</v>
      </c>
      <c r="L864" s="232">
        <f t="shared" ref="L864" si="434">+L862+J864</f>
        <v>78</v>
      </c>
      <c r="M864" s="4"/>
      <c r="N864" s="232">
        <f t="shared" ref="N864" si="435">+N862+M864</f>
        <v>3</v>
      </c>
      <c r="O864" s="273">
        <v>998</v>
      </c>
      <c r="P864" s="119"/>
      <c r="Q864" s="5"/>
      <c r="R864" s="248">
        <f t="shared" ref="R864" si="436">+R862+Q864</f>
        <v>352</v>
      </c>
      <c r="S864" s="218">
        <f t="shared" ref="S864" si="437">+S862+Q864</f>
        <v>591</v>
      </c>
      <c r="T864" s="233">
        <f t="shared" ref="T864" si="438">+T862+O864-P864-Q864</f>
        <v>11308</v>
      </c>
      <c r="U864" s="250">
        <f t="shared" ref="U864" si="439">+G864</f>
        <v>44883</v>
      </c>
      <c r="V864" s="4">
        <f t="shared" ref="V864" si="440">+H864</f>
        <v>30</v>
      </c>
      <c r="W864" s="26">
        <f t="shared" ref="W864" si="441">+I864</f>
        <v>1738</v>
      </c>
      <c r="X864" s="233">
        <f t="shared" ref="X864" si="442">+X862+V864-J864</f>
        <v>757</v>
      </c>
      <c r="Y864" s="4">
        <f t="shared" ref="Y864" si="443">+O864</f>
        <v>998</v>
      </c>
      <c r="Z864" s="230">
        <f t="shared" ref="Z864" si="444">+Z862+Y864-P864-Q864</f>
        <v>11308</v>
      </c>
    </row>
    <row r="865" spans="1:26" ht="26" customHeight="1" x14ac:dyDescent="0.55000000000000004">
      <c r="A865">
        <f t="shared" si="345"/>
        <v>867</v>
      </c>
      <c r="B865" s="228"/>
      <c r="C865" s="44"/>
      <c r="D865" t="s">
        <v>416</v>
      </c>
      <c r="E865">
        <v>24</v>
      </c>
      <c r="F865">
        <f t="shared" si="346"/>
        <v>746</v>
      </c>
      <c r="G865" s="1">
        <v>44884</v>
      </c>
      <c r="H865" s="272">
        <v>20</v>
      </c>
      <c r="I865" s="227">
        <f t="shared" ref="I865" si="445">+I863+H865</f>
        <v>1720</v>
      </c>
      <c r="J865" s="119"/>
      <c r="K865" s="232">
        <f t="shared" ref="K865" si="446">+K863+J865</f>
        <v>977</v>
      </c>
      <c r="L865" s="232">
        <f t="shared" ref="L865" si="447">+L863+J865</f>
        <v>78</v>
      </c>
      <c r="M865" s="4"/>
      <c r="N865" s="232">
        <f t="shared" ref="N865" si="448">+N863+M865</f>
        <v>3</v>
      </c>
      <c r="O865" s="273">
        <v>914</v>
      </c>
      <c r="P865" s="119"/>
      <c r="Q865" s="5"/>
      <c r="R865" s="248">
        <f t="shared" ref="R865" si="449">+R863+Q865</f>
        <v>352</v>
      </c>
      <c r="S865" s="218">
        <f t="shared" ref="S865" si="450">+S863+Q865</f>
        <v>591</v>
      </c>
      <c r="T865" s="233">
        <f t="shared" ref="T865" si="451">+T863+O865-P865-Q865</f>
        <v>11917</v>
      </c>
      <c r="U865" s="250">
        <f t="shared" ref="U865" si="452">+G865</f>
        <v>44884</v>
      </c>
      <c r="V865" s="4">
        <f t="shared" ref="V865" si="453">+H865</f>
        <v>20</v>
      </c>
      <c r="W865" s="26">
        <f t="shared" ref="W865" si="454">+I865</f>
        <v>1720</v>
      </c>
      <c r="X865" s="233">
        <f t="shared" ref="X865" si="455">+X863+V865-J865</f>
        <v>739</v>
      </c>
      <c r="Y865" s="4">
        <f t="shared" ref="Y865" si="456">+O865</f>
        <v>914</v>
      </c>
      <c r="Z865" s="230">
        <f t="shared" ref="Z865" si="457">+Z863+Y865-P865-Q865</f>
        <v>11917</v>
      </c>
    </row>
    <row r="866" spans="1:26" ht="26" customHeight="1" x14ac:dyDescent="0.55000000000000004">
      <c r="A866">
        <f t="shared" si="345"/>
        <v>868</v>
      </c>
      <c r="B866" s="228"/>
      <c r="C866" s="44"/>
      <c r="D866" t="s">
        <v>417</v>
      </c>
      <c r="E866">
        <v>24</v>
      </c>
      <c r="F866">
        <f t="shared" si="346"/>
        <v>747</v>
      </c>
      <c r="G866" s="1">
        <v>44885</v>
      </c>
      <c r="H866" s="272">
        <v>18</v>
      </c>
      <c r="I866" s="227">
        <f t="shared" ref="I866" si="458">+I864+H866</f>
        <v>1756</v>
      </c>
      <c r="J866" s="119"/>
      <c r="K866" s="232">
        <f t="shared" ref="K866" si="459">+K864+J866</f>
        <v>977</v>
      </c>
      <c r="L866" s="232">
        <f t="shared" ref="L866" si="460">+L864+J866</f>
        <v>78</v>
      </c>
      <c r="M866" s="4"/>
      <c r="N866" s="232">
        <f t="shared" ref="N866" si="461">+N864+M866</f>
        <v>3</v>
      </c>
      <c r="O866" s="273">
        <v>893</v>
      </c>
      <c r="P866" s="119"/>
      <c r="Q866" s="5"/>
      <c r="R866" s="248">
        <f t="shared" ref="R866" si="462">+R864+Q866</f>
        <v>352</v>
      </c>
      <c r="S866" s="218">
        <f t="shared" ref="S866" si="463">+S864+Q866</f>
        <v>591</v>
      </c>
      <c r="T866" s="233">
        <f t="shared" ref="T866" si="464">+T864+O866-P866-Q866</f>
        <v>12201</v>
      </c>
      <c r="U866" s="250">
        <f t="shared" ref="U866" si="465">+G866</f>
        <v>44885</v>
      </c>
      <c r="V866" s="4">
        <f t="shared" ref="V866" si="466">+H866</f>
        <v>18</v>
      </c>
      <c r="W866" s="26">
        <f t="shared" ref="W866" si="467">+I866</f>
        <v>1756</v>
      </c>
      <c r="X866" s="233">
        <f t="shared" ref="X866" si="468">+X864+V866-J866</f>
        <v>775</v>
      </c>
      <c r="Y866" s="4">
        <f t="shared" ref="Y866" si="469">+O866</f>
        <v>893</v>
      </c>
      <c r="Z866" s="230">
        <f t="shared" ref="Z866" si="470">+Z864+Y866-P866-Q866</f>
        <v>12201</v>
      </c>
    </row>
    <row r="867" spans="1:26" ht="26" customHeight="1" x14ac:dyDescent="0.55000000000000004">
      <c r="A867">
        <f t="shared" si="345"/>
        <v>869</v>
      </c>
      <c r="B867" s="228"/>
      <c r="C867" s="44"/>
      <c r="D867" t="s">
        <v>418</v>
      </c>
      <c r="E867">
        <v>24</v>
      </c>
      <c r="F867">
        <f t="shared" si="346"/>
        <v>747</v>
      </c>
      <c r="G867" s="1">
        <v>44886</v>
      </c>
      <c r="H867" s="272">
        <v>19</v>
      </c>
      <c r="I867" s="227">
        <f t="shared" ref="I867" si="471">+I865+H867</f>
        <v>1739</v>
      </c>
      <c r="J867" s="119"/>
      <c r="K867" s="232">
        <f t="shared" ref="K867" si="472">+K865+J867</f>
        <v>977</v>
      </c>
      <c r="L867" s="232">
        <f t="shared" ref="L867" si="473">+L865+J867</f>
        <v>78</v>
      </c>
      <c r="M867" s="4"/>
      <c r="N867" s="232">
        <f t="shared" ref="N867" si="474">+N865+M867</f>
        <v>3</v>
      </c>
      <c r="O867" s="273">
        <v>925</v>
      </c>
      <c r="P867" s="119"/>
      <c r="Q867" s="5"/>
      <c r="R867" s="248">
        <f t="shared" ref="R867" si="475">+R865+Q867</f>
        <v>352</v>
      </c>
      <c r="S867" s="218">
        <f t="shared" ref="S867" si="476">+S865+Q867</f>
        <v>591</v>
      </c>
      <c r="T867" s="233">
        <f t="shared" ref="T867" si="477">+T865+O867-P867-Q867</f>
        <v>12842</v>
      </c>
      <c r="U867" s="250">
        <f t="shared" ref="U867" si="478">+G867</f>
        <v>44886</v>
      </c>
      <c r="V867" s="4">
        <f t="shared" ref="V867" si="479">+H867</f>
        <v>19</v>
      </c>
      <c r="W867" s="26">
        <f t="shared" ref="W867" si="480">+I867</f>
        <v>1739</v>
      </c>
      <c r="X867" s="233">
        <f t="shared" ref="X867" si="481">+X865+V867-J867</f>
        <v>758</v>
      </c>
      <c r="Y867" s="4">
        <f t="shared" ref="Y867" si="482">+O867</f>
        <v>925</v>
      </c>
      <c r="Z867" s="230">
        <f t="shared" ref="Z867" si="483">+Z865+Y867-P867-Q867</f>
        <v>12842</v>
      </c>
    </row>
    <row r="868" spans="1:26" ht="26" customHeight="1" x14ac:dyDescent="0.55000000000000004">
      <c r="A868">
        <f t="shared" si="345"/>
        <v>870</v>
      </c>
      <c r="B868" s="228"/>
      <c r="C868" s="44"/>
      <c r="D868" t="s">
        <v>419</v>
      </c>
      <c r="E868">
        <v>24</v>
      </c>
      <c r="F868">
        <f t="shared" si="346"/>
        <v>748</v>
      </c>
      <c r="G868" s="1">
        <v>44887</v>
      </c>
      <c r="H868" s="272">
        <v>19</v>
      </c>
      <c r="I868" s="227">
        <f t="shared" ref="I868" si="484">+I866+H868</f>
        <v>1775</v>
      </c>
      <c r="J868" s="119"/>
      <c r="K868" s="232">
        <f t="shared" ref="K868" si="485">+K866+J868</f>
        <v>977</v>
      </c>
      <c r="L868" s="232">
        <f t="shared" ref="L868" si="486">+L866+J868</f>
        <v>78</v>
      </c>
      <c r="M868" s="4"/>
      <c r="N868" s="232">
        <f t="shared" ref="N868" si="487">+N866+M868</f>
        <v>3</v>
      </c>
      <c r="O868" s="273">
        <v>928</v>
      </c>
      <c r="P868" s="119"/>
      <c r="Q868" s="5"/>
      <c r="R868" s="248">
        <f t="shared" ref="R868" si="488">+R866+Q868</f>
        <v>352</v>
      </c>
      <c r="S868" s="218">
        <f t="shared" ref="S868" si="489">+S866+Q868</f>
        <v>591</v>
      </c>
      <c r="T868" s="233">
        <f t="shared" ref="T868" si="490">+T866+O868-P868-Q868</f>
        <v>13129</v>
      </c>
      <c r="U868" s="250">
        <f t="shared" ref="U868" si="491">+G868</f>
        <v>44887</v>
      </c>
      <c r="V868" s="4">
        <f t="shared" ref="V868" si="492">+H868</f>
        <v>19</v>
      </c>
      <c r="W868" s="26">
        <f t="shared" ref="W868" si="493">+I868</f>
        <v>1775</v>
      </c>
      <c r="X868" s="233">
        <f t="shared" ref="X868" si="494">+X866+V868-J868</f>
        <v>794</v>
      </c>
      <c r="Y868" s="4">
        <f t="shared" ref="Y868" si="495">+O868</f>
        <v>928</v>
      </c>
      <c r="Z868" s="230">
        <f t="shared" ref="Z868" si="496">+Z866+Y868-P868-Q868</f>
        <v>13129</v>
      </c>
    </row>
    <row r="869" spans="1:26" ht="26" customHeight="1" x14ac:dyDescent="0.55000000000000004">
      <c r="A869">
        <f t="shared" si="345"/>
        <v>871</v>
      </c>
      <c r="B869" s="228"/>
      <c r="C869" s="44"/>
      <c r="D869" t="s">
        <v>420</v>
      </c>
      <c r="E869">
        <v>24</v>
      </c>
      <c r="F869">
        <f t="shared" si="346"/>
        <v>748</v>
      </c>
      <c r="G869" s="1">
        <v>44888</v>
      </c>
      <c r="H869" s="272">
        <v>18</v>
      </c>
      <c r="I869" s="227">
        <f t="shared" ref="I869" si="497">+I867+H869</f>
        <v>1757</v>
      </c>
      <c r="J869" s="119"/>
      <c r="K869" s="232">
        <f t="shared" ref="K869" si="498">+K867+J869</f>
        <v>977</v>
      </c>
      <c r="L869" s="232">
        <f t="shared" ref="L869" si="499">+L867+J869</f>
        <v>78</v>
      </c>
      <c r="M869" s="4"/>
      <c r="N869" s="232">
        <f t="shared" ref="N869" si="500">+N867+M869</f>
        <v>3</v>
      </c>
      <c r="O869" s="273">
        <v>943</v>
      </c>
      <c r="P869" s="119"/>
      <c r="Q869" s="5"/>
      <c r="R869" s="248">
        <f t="shared" ref="R869" si="501">+R867+Q869</f>
        <v>352</v>
      </c>
      <c r="S869" s="218">
        <f t="shared" ref="S869" si="502">+S867+Q869</f>
        <v>591</v>
      </c>
      <c r="T869" s="233">
        <f t="shared" ref="T869" si="503">+T867+O869-P869-Q869</f>
        <v>13785</v>
      </c>
      <c r="U869" s="250">
        <f t="shared" ref="U869" si="504">+G869</f>
        <v>44888</v>
      </c>
      <c r="V869" s="4">
        <f t="shared" ref="V869" si="505">+H869</f>
        <v>18</v>
      </c>
      <c r="W869" s="26">
        <f t="shared" ref="W869" si="506">+I869</f>
        <v>1757</v>
      </c>
      <c r="X869" s="233">
        <f t="shared" ref="X869" si="507">+X867+V869-J869</f>
        <v>776</v>
      </c>
      <c r="Y869" s="4">
        <f t="shared" ref="Y869" si="508">+O869</f>
        <v>943</v>
      </c>
      <c r="Z869" s="230">
        <f t="shared" ref="Z869" si="509">+Z867+Y869-P869-Q869</f>
        <v>13785</v>
      </c>
    </row>
    <row r="870" spans="1:26" ht="26" customHeight="1" x14ac:dyDescent="0.55000000000000004">
      <c r="A870">
        <f t="shared" si="345"/>
        <v>872</v>
      </c>
      <c r="B870" s="228"/>
      <c r="C870" s="44"/>
      <c r="D870" t="s">
        <v>421</v>
      </c>
      <c r="E870">
        <v>24</v>
      </c>
      <c r="F870">
        <f t="shared" si="346"/>
        <v>749</v>
      </c>
      <c r="G870" s="1">
        <v>44889</v>
      </c>
      <c r="H870" s="272">
        <v>20</v>
      </c>
      <c r="I870" s="227">
        <f t="shared" ref="I870" si="510">+I868+H870</f>
        <v>1795</v>
      </c>
      <c r="J870" s="119"/>
      <c r="K870" s="232">
        <f t="shared" ref="K870" si="511">+K868+J870</f>
        <v>977</v>
      </c>
      <c r="L870" s="232">
        <f t="shared" ref="L870" si="512">+L868+J870</f>
        <v>78</v>
      </c>
      <c r="M870" s="4"/>
      <c r="N870" s="232">
        <f t="shared" ref="N870" si="513">+N868+M870</f>
        <v>3</v>
      </c>
      <c r="O870" s="273">
        <v>957</v>
      </c>
      <c r="P870" s="119"/>
      <c r="Q870" s="5"/>
      <c r="R870" s="248">
        <f t="shared" ref="R870" si="514">+R868+Q870</f>
        <v>352</v>
      </c>
      <c r="S870" s="218">
        <f t="shared" ref="S870" si="515">+S868+Q870</f>
        <v>591</v>
      </c>
      <c r="T870" s="233">
        <f t="shared" ref="T870" si="516">+T868+O870-P870-Q870</f>
        <v>14086</v>
      </c>
      <c r="U870" s="250">
        <f t="shared" ref="U870" si="517">+G870</f>
        <v>44889</v>
      </c>
      <c r="V870" s="4">
        <f t="shared" ref="V870" si="518">+H870</f>
        <v>20</v>
      </c>
      <c r="W870" s="26">
        <f t="shared" ref="W870" si="519">+I870</f>
        <v>1795</v>
      </c>
      <c r="X870" s="233">
        <f t="shared" ref="X870" si="520">+X868+V870-J870</f>
        <v>814</v>
      </c>
      <c r="Y870" s="4">
        <f t="shared" ref="Y870" si="521">+O870</f>
        <v>957</v>
      </c>
      <c r="Z870" s="230">
        <f t="shared" ref="Z870" si="522">+Z868+Y870-P870-Q870</f>
        <v>14086</v>
      </c>
    </row>
    <row r="871" spans="1:26" ht="26" customHeight="1" x14ac:dyDescent="0.55000000000000004">
      <c r="A871">
        <f t="shared" si="345"/>
        <v>873</v>
      </c>
      <c r="B871" s="228"/>
      <c r="C871" s="44"/>
      <c r="D871" t="s">
        <v>422</v>
      </c>
      <c r="E871">
        <v>24</v>
      </c>
      <c r="F871">
        <f t="shared" si="346"/>
        <v>749</v>
      </c>
      <c r="G871" s="1">
        <v>44890</v>
      </c>
      <c r="H871" s="272">
        <v>21</v>
      </c>
      <c r="I871" s="227">
        <f t="shared" ref="I871" si="523">+I869+H871</f>
        <v>1778</v>
      </c>
      <c r="J871" s="119"/>
      <c r="K871" s="232">
        <f t="shared" ref="K871" si="524">+K869+J871</f>
        <v>977</v>
      </c>
      <c r="L871" s="232">
        <f t="shared" ref="L871" si="525">+L869+J871</f>
        <v>78</v>
      </c>
      <c r="M871" s="4"/>
      <c r="N871" s="232">
        <f t="shared" ref="N871" si="526">+N869+M871</f>
        <v>3</v>
      </c>
      <c r="O871" s="273">
        <v>946</v>
      </c>
      <c r="P871" s="119"/>
      <c r="Q871" s="5"/>
      <c r="R871" s="248">
        <f t="shared" ref="R871" si="527">+R869+Q871</f>
        <v>352</v>
      </c>
      <c r="S871" s="218">
        <f t="shared" ref="S871" si="528">+S869+Q871</f>
        <v>591</v>
      </c>
      <c r="T871" s="233">
        <f t="shared" ref="T871" si="529">+T869+O871-P871-Q871</f>
        <v>14731</v>
      </c>
      <c r="U871" s="250">
        <f t="shared" ref="U871" si="530">+G871</f>
        <v>44890</v>
      </c>
      <c r="V871" s="4">
        <f t="shared" ref="V871" si="531">+H871</f>
        <v>21</v>
      </c>
      <c r="W871" s="26">
        <f t="shared" ref="W871" si="532">+I871</f>
        <v>1778</v>
      </c>
      <c r="X871" s="233">
        <f t="shared" ref="X871" si="533">+X869+V871-J871</f>
        <v>797</v>
      </c>
      <c r="Y871" s="4">
        <f t="shared" ref="Y871" si="534">+O871</f>
        <v>946</v>
      </c>
      <c r="Z871" s="230">
        <f t="shared" ref="Z871" si="535">+Z869+Y871-P871-Q871</f>
        <v>14731</v>
      </c>
    </row>
    <row r="872" spans="1:26" ht="26" customHeight="1" x14ac:dyDescent="0.55000000000000004">
      <c r="A872">
        <f t="shared" si="345"/>
        <v>874</v>
      </c>
      <c r="B872" s="228"/>
      <c r="C872" s="44"/>
      <c r="D872" t="s">
        <v>423</v>
      </c>
      <c r="E872">
        <v>24</v>
      </c>
      <c r="F872">
        <f t="shared" si="346"/>
        <v>750</v>
      </c>
      <c r="G872" s="1">
        <v>44891</v>
      </c>
      <c r="H872" s="272">
        <v>20</v>
      </c>
      <c r="I872" s="227">
        <f t="shared" ref="I872" si="536">+I870+H872</f>
        <v>1815</v>
      </c>
      <c r="J872" s="119"/>
      <c r="K872" s="232">
        <f t="shared" ref="K872" si="537">+K870+J872</f>
        <v>977</v>
      </c>
      <c r="L872" s="232">
        <f t="shared" ref="L872" si="538">+L870+J872</f>
        <v>78</v>
      </c>
      <c r="M872" s="4"/>
      <c r="N872" s="232">
        <f t="shared" ref="N872" si="539">+N870+M872</f>
        <v>3</v>
      </c>
      <c r="O872" s="273">
        <v>972</v>
      </c>
      <c r="P872" s="119"/>
      <c r="Q872" s="5"/>
      <c r="R872" s="248">
        <f t="shared" ref="R872" si="540">+R870+Q872</f>
        <v>352</v>
      </c>
      <c r="S872" s="218">
        <f t="shared" ref="S872" si="541">+S870+Q872</f>
        <v>591</v>
      </c>
      <c r="T872" s="233">
        <f t="shared" ref="T872" si="542">+T870+O872-P872-Q872</f>
        <v>15058</v>
      </c>
      <c r="U872" s="250">
        <f t="shared" ref="U872" si="543">+G872</f>
        <v>44891</v>
      </c>
      <c r="V872" s="4">
        <f t="shared" ref="V872" si="544">+H872</f>
        <v>20</v>
      </c>
      <c r="W872" s="26">
        <f t="shared" ref="W872" si="545">+I872</f>
        <v>1815</v>
      </c>
      <c r="X872" s="233">
        <f t="shared" ref="X872" si="546">+X870+V872-J872</f>
        <v>834</v>
      </c>
      <c r="Y872" s="4">
        <f t="shared" ref="Y872" si="547">+O872</f>
        <v>972</v>
      </c>
      <c r="Z872" s="230">
        <f t="shared" ref="Z872" si="548">+Z870+Y872-P872-Q872</f>
        <v>15058</v>
      </c>
    </row>
    <row r="873" spans="1:26" ht="26" customHeight="1" x14ac:dyDescent="0.55000000000000004">
      <c r="B873" s="228"/>
      <c r="C873" s="44"/>
      <c r="G873" s="1"/>
      <c r="H873" s="272"/>
      <c r="I873" s="227"/>
      <c r="J873" s="119"/>
      <c r="K873" s="232"/>
      <c r="L873" s="232"/>
      <c r="M873" s="4"/>
      <c r="N873" s="232"/>
      <c r="O873" s="273"/>
      <c r="P873" s="119"/>
      <c r="Q873" s="5"/>
      <c r="R873" s="248"/>
      <c r="S873" s="218"/>
      <c r="T873" s="233"/>
      <c r="U873" s="250"/>
      <c r="V873" s="4"/>
      <c r="W873" s="26"/>
      <c r="X873" s="233"/>
      <c r="Y873" s="4"/>
      <c r="Z873" s="230"/>
    </row>
    <row r="874" spans="1:26" ht="24" customHeight="1" x14ac:dyDescent="0.55000000000000004">
      <c r="B874" s="228"/>
      <c r="C874" s="44"/>
      <c r="G874" s="1"/>
      <c r="H874" s="119"/>
      <c r="I874" s="227"/>
      <c r="J874" s="119"/>
      <c r="K874" s="232"/>
      <c r="L874" s="271"/>
      <c r="M874" s="4"/>
      <c r="N874" s="232"/>
      <c r="O874" s="119"/>
      <c r="P874" s="119"/>
      <c r="Q874" s="5"/>
      <c r="R874" s="248"/>
      <c r="S874" s="218"/>
      <c r="T874" s="233"/>
      <c r="U874" s="250"/>
      <c r="V874" s="4"/>
      <c r="W874" s="26"/>
      <c r="X874" s="233"/>
      <c r="Y874" s="4"/>
      <c r="Z874" s="230"/>
    </row>
    <row r="875" spans="1:26" ht="24" customHeight="1" x14ac:dyDescent="0.55000000000000004">
      <c r="B875" s="228"/>
      <c r="C875" s="44"/>
      <c r="G875" s="1"/>
      <c r="H875" s="119"/>
      <c r="I875" s="227"/>
      <c r="J875" s="119"/>
      <c r="K875" s="232"/>
      <c r="L875" s="271"/>
      <c r="M875" s="4"/>
      <c r="N875" s="232"/>
      <c r="O875" s="119"/>
      <c r="P875" s="119"/>
      <c r="Q875" s="5"/>
      <c r="R875" s="248"/>
      <c r="S875" s="218"/>
      <c r="T875" s="233"/>
      <c r="U875" s="250"/>
      <c r="V875" s="4"/>
      <c r="W875" s="26"/>
      <c r="X875" s="233"/>
      <c r="Y875" s="4"/>
      <c r="Z875" s="230"/>
    </row>
    <row r="876" spans="1:26" x14ac:dyDescent="0.55000000000000004">
      <c r="B876" s="228"/>
      <c r="C876" s="44"/>
      <c r="G876" s="1"/>
      <c r="H876" s="44"/>
      <c r="J876" s="44"/>
      <c r="K876" s="256"/>
      <c r="L876" s="256"/>
      <c r="N876" s="256"/>
      <c r="O876" s="44"/>
      <c r="Q876" s="34"/>
      <c r="R876" s="257"/>
      <c r="S876" s="34"/>
      <c r="T876" s="44"/>
      <c r="U876" s="1"/>
    </row>
    <row r="877"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2022-11-28T06:18:46Z</dcterms:modified>
</cp:coreProperties>
</file>