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4B7C65FB-694B-444B-9E25-90200AD7465C}"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46" i="5" l="1"/>
  <c r="Y1046" i="5"/>
  <c r="CU1046" i="5"/>
  <c r="CT1046" i="5"/>
  <c r="CS1046" i="5"/>
  <c r="CR1046" i="5"/>
  <c r="CQ1046" i="5"/>
  <c r="CP1046" i="5"/>
  <c r="CO1046" i="5"/>
  <c r="CN1046" i="5"/>
  <c r="CM1046" i="5"/>
  <c r="CL1046" i="5"/>
  <c r="CK1046" i="5"/>
  <c r="CJ1046" i="5"/>
  <c r="CI1046" i="5"/>
  <c r="CH1046" i="5"/>
  <c r="CG1046" i="5"/>
  <c r="CF1046" i="5"/>
  <c r="CE1046" i="5"/>
  <c r="CD1046" i="5"/>
  <c r="CC1046" i="5"/>
  <c r="CB1046" i="5"/>
  <c r="CA1046" i="5"/>
  <c r="BZ1046" i="5"/>
  <c r="BY1046" i="5"/>
  <c r="BX1046" i="5"/>
  <c r="BW1046" i="5"/>
  <c r="BV1046" i="5"/>
  <c r="BT1046" i="5"/>
  <c r="BS1046" i="5"/>
  <c r="BR1046" i="5"/>
  <c r="BQ1046" i="5"/>
  <c r="BM1046" i="5"/>
  <c r="BK1046" i="5" s="1"/>
  <c r="BL1046" i="5"/>
  <c r="BP1046" i="5" s="1"/>
  <c r="BH1046" i="5"/>
  <c r="BF1046" i="5"/>
  <c r="BE1046" i="5"/>
  <c r="BJ1046" i="5" s="1"/>
  <c r="BN1046" i="5" s="1"/>
  <c r="BD1046" i="5"/>
  <c r="BC1046" i="5"/>
  <c r="BA1046" i="5"/>
  <c r="AZ1046" i="5"/>
  <c r="AX1046" i="5"/>
  <c r="AW1046" i="5"/>
  <c r="Y851" i="6"/>
  <c r="Z851" i="6" s="1"/>
  <c r="V851" i="6"/>
  <c r="X851" i="6" s="1"/>
  <c r="U851" i="6"/>
  <c r="T851" i="6"/>
  <c r="S851" i="6"/>
  <c r="R851" i="6"/>
  <c r="N851" i="6"/>
  <c r="L851" i="6"/>
  <c r="K851" i="6"/>
  <c r="I851" i="6"/>
  <c r="W851" i="6" s="1"/>
  <c r="F851" i="6"/>
  <c r="A851" i="6"/>
  <c r="AK809" i="7"/>
  <c r="AJ809" i="7"/>
  <c r="AH809" i="7"/>
  <c r="J809" i="7"/>
  <c r="B809" i="7" s="1"/>
  <c r="AL809" i="7" s="1"/>
  <c r="AI809" i="7" s="1"/>
  <c r="AU1046" i="5"/>
  <c r="AS1046" i="5"/>
  <c r="AQ1046" i="5"/>
  <c r="AO1046" i="5"/>
  <c r="AM1046" i="5"/>
  <c r="AK1046" i="5"/>
  <c r="AI1046" i="5"/>
  <c r="AG1046" i="5"/>
  <c r="AD1046" i="5"/>
  <c r="AC1046" i="5"/>
  <c r="AB1046" i="5"/>
  <c r="AA1046" i="5"/>
  <c r="AF1047" i="2"/>
  <c r="AE1047" i="2"/>
  <c r="AB1047" i="2"/>
  <c r="AA1047" i="2"/>
  <c r="Z1047" i="2"/>
  <c r="Y1047" i="2"/>
  <c r="X1047" i="2"/>
  <c r="W1047" i="2"/>
  <c r="P1047" i="2"/>
  <c r="O1047" i="2"/>
  <c r="M1047" i="2"/>
  <c r="K1047" i="2"/>
  <c r="H1047" i="2"/>
  <c r="AX1045" i="5"/>
  <c r="Z1045" i="5"/>
  <c r="BE1045" i="5" s="1"/>
  <c r="BJ1045" i="5" s="1"/>
  <c r="BN1045" i="5" s="1"/>
  <c r="AF1046" i="2"/>
  <c r="AE1046" i="2"/>
  <c r="AA1046" i="2"/>
  <c r="Z1046" i="2"/>
  <c r="X1046" i="2"/>
  <c r="W1046" i="2"/>
  <c r="P1046" i="2"/>
  <c r="CR1045" i="5"/>
  <c r="CM1045" i="5"/>
  <c r="CL1045" i="5"/>
  <c r="CI1045" i="5"/>
  <c r="CF1045" i="5"/>
  <c r="CE1045" i="5"/>
  <c r="CD1045" i="5"/>
  <c r="CC1045" i="5"/>
  <c r="CB1045" i="5"/>
  <c r="CA1045" i="5"/>
  <c r="BZ1045" i="5"/>
  <c r="BY1045" i="5"/>
  <c r="BX1045" i="5"/>
  <c r="BT1045" i="5"/>
  <c r="BS1045" i="5"/>
  <c r="BR1045" i="5"/>
  <c r="BQ1045" i="5"/>
  <c r="BM1045" i="5"/>
  <c r="BK1045" i="5" s="1"/>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AI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06" i="7" s="1"/>
  <c r="BO1046" i="5" l="1"/>
  <c r="CQ1044" i="5"/>
  <c r="AI808" i="7"/>
  <c r="CG1045" i="5"/>
  <c r="CG1044" i="5"/>
  <c r="CH1045" i="5"/>
  <c r="CO1045" i="5"/>
  <c r="CH1044" i="5"/>
  <c r="CJ1045" i="5"/>
  <c r="I1047" i="2"/>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BE1042" i="5"/>
  <c r="BJ1042" i="5" s="1"/>
  <c r="BN1042" i="5" s="1"/>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K1042" i="5" l="1"/>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52" i="5"/>
  <c r="AG1053"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61" i="5" l="1"/>
  <c r="AP1061" i="5"/>
  <c r="CS981" i="5"/>
  <c r="AT1061" i="5"/>
  <c r="CO981" i="5"/>
  <c r="AH1061" i="5"/>
  <c r="CT981" i="5"/>
  <c r="AV1061" i="5"/>
  <c r="CM981" i="5"/>
  <c r="AJ1061"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60" i="5" l="1"/>
  <c r="AP1060" i="5"/>
  <c r="AH1060" i="5"/>
  <c r="CG950" i="5"/>
  <c r="AT1060" i="5"/>
  <c r="CH950" i="5"/>
  <c r="AV1060" i="5"/>
  <c r="CM950" i="5"/>
  <c r="AJ106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59" i="5" l="1"/>
  <c r="AT1059" i="5"/>
  <c r="AV1059" i="5"/>
  <c r="AP1059" i="5"/>
  <c r="AJ1059" i="5"/>
  <c r="AN105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58" i="5"/>
  <c r="BE919" i="5"/>
  <c r="BJ919" i="5" s="1"/>
  <c r="BN919" i="5" s="1"/>
  <c r="BE921" i="5"/>
  <c r="BJ921" i="5" s="1"/>
  <c r="BN921" i="5" s="1"/>
  <c r="BK920" i="5"/>
  <c r="CG920" i="5"/>
  <c r="AP105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52"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5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4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5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58" i="5" l="1"/>
  <c r="CQ889" i="5"/>
  <c r="AJ1058" i="5"/>
  <c r="AT1058" i="5"/>
  <c r="CK889" i="5"/>
  <c r="CS889" i="5"/>
  <c r="AU1052" i="5"/>
  <c r="CJ889" i="5"/>
  <c r="AH105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7" i="5" l="1"/>
  <c r="AN105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5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7" i="5" l="1"/>
  <c r="AT1057" i="5"/>
  <c r="AV1057" i="5"/>
  <c r="CK858" i="5"/>
  <c r="BV858" i="5"/>
  <c r="AH105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5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53" i="5"/>
  <c r="AE839" i="2"/>
  <c r="AA839" i="2"/>
  <c r="Z839" i="2"/>
  <c r="X839" i="2"/>
  <c r="W839" i="2"/>
  <c r="P839" i="2"/>
  <c r="O816" i="7"/>
  <c r="G81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6" i="5" l="1"/>
  <c r="AJ1056" i="5"/>
  <c r="AT1056" i="5"/>
  <c r="AV1054" i="5"/>
  <c r="AV1056" i="5"/>
  <c r="CK828" i="5"/>
  <c r="AJ105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5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55" i="5" l="1"/>
  <c r="AT1055" i="5"/>
  <c r="AJ1055" i="5"/>
  <c r="AP1055" i="5"/>
  <c r="AH1055" i="5"/>
  <c r="AV1055" i="5"/>
  <c r="CK797" i="5"/>
  <c r="AJ1053" i="5"/>
  <c r="AV105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52" i="5"/>
  <c r="AJ105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5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54" i="5"/>
  <c r="AS581" i="5"/>
  <c r="CU581" i="5" s="1"/>
  <c r="AG581" i="5"/>
  <c r="CK581" i="5" s="1"/>
  <c r="X81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5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5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52" i="5"/>
  <c r="CL378" i="5" l="1"/>
  <c r="CI378" i="5"/>
  <c r="CE378" i="5"/>
  <c r="CD378" i="5"/>
  <c r="CC378" i="5"/>
  <c r="CB378" i="5"/>
  <c r="CA378" i="5"/>
  <c r="BZ378" i="5"/>
  <c r="BY378" i="5"/>
  <c r="BX378" i="5"/>
  <c r="BT378" i="5"/>
  <c r="BS378" i="5"/>
  <c r="BR378" i="5"/>
  <c r="BQ378" i="5"/>
  <c r="BL378" i="5"/>
  <c r="BM378" i="5"/>
  <c r="BH378" i="5"/>
  <c r="BF378" i="5"/>
  <c r="BB105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6" i="7"/>
  <c r="AD816" i="7"/>
  <c r="AB816" i="7"/>
  <c r="Y816" i="7"/>
  <c r="N816" i="7"/>
  <c r="E81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2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5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5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5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5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46" i="5" l="1"/>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6" i="7"/>
  <c r="T816" i="7"/>
  <c r="R816" i="7"/>
  <c r="Z816" i="7"/>
  <c r="AC81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6" i="7"/>
  <c r="AK371" i="7"/>
  <c r="S816" i="7"/>
  <c r="B371" i="7"/>
  <c r="AL371" i="7" s="1"/>
  <c r="U81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6" i="7"/>
  <c r="K816" i="7"/>
  <c r="AK392" i="7"/>
  <c r="I81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6" i="2" l="1"/>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6" i="7"/>
  <c r="AK536" i="7"/>
  <c r="H816" i="7"/>
  <c r="AJ536" i="7"/>
  <c r="B536" i="7"/>
  <c r="AL536" i="7" s="1"/>
  <c r="L816"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I1034" i="2"/>
  <c r="AB1034" i="2"/>
  <c r="AB1033" i="2"/>
  <c r="I1033" i="2"/>
  <c r="W584" i="6"/>
  <c r="I585" i="6"/>
  <c r="AB1046" i="2" l="1"/>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6" i="7"/>
  <c r="B573" i="7"/>
  <c r="AL573" i="7" s="1"/>
  <c r="AK573" i="7"/>
  <c r="B81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9" i="6" s="1"/>
  <c r="W844" i="6"/>
  <c r="I846" i="6"/>
  <c r="W846" i="6" l="1"/>
  <c r="I848" i="6"/>
  <c r="W848" i="6" l="1"/>
  <c r="I850" i="6"/>
  <c r="W850" i="6" s="1"/>
</calcChain>
</file>

<file path=xl/sharedStrings.xml><?xml version="1.0" encoding="utf-8"?>
<sst xmlns="http://schemas.openxmlformats.org/spreadsheetml/2006/main" count="1401" uniqueCount="980">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</sst>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国家衛健委発表に基づく感染状況!$AE$374:$AE$1051</c:f>
              <c:numCache>
                <c:formatCode>m"月"d"日"</c:formatCode>
                <c:ptCount val="67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numCache>
            </c:numRef>
          </c:cat>
          <c:val>
            <c:numRef>
              <c:f>国家衛健委発表に基づく感染状況!$AF$374:$AF$1051</c:f>
              <c:numCache>
                <c:formatCode>#,##0_);[Red]\(#,##0\)</c:formatCode>
                <c:ptCount val="67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588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香港マカオ台湾の患者・海外輸入症例・無症状病原体保有者!$CN$189:$CN$1050</c:f>
              <c:numCache>
                <c:formatCode>m"月"d"日"</c:formatCode>
                <c:ptCount val="8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numCache>
            </c:numRef>
          </c:cat>
          <c:val>
            <c:numRef>
              <c:f>香港マカオ台湾の患者・海外輸入症例・無症状病原体保有者!$CO$189:$CO$1050</c:f>
              <c:numCache>
                <c:formatCode>General</c:formatCode>
                <c:ptCount val="86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省市別輸入症例数変化!$D$2:$D$813</c:f>
              <c:numCache>
                <c:formatCode>General</c:formatCode>
                <c:ptCount val="81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省市別輸入症例数変化!$E$2:$E$813</c:f>
              <c:numCache>
                <c:formatCode>General</c:formatCode>
                <c:ptCount val="81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省市別輸入症例数変化!$F$2:$F$813</c:f>
              <c:numCache>
                <c:formatCode>General</c:formatCode>
                <c:ptCount val="81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省市別輸入症例数変化!$G$2:$G$813</c:f>
              <c:numCache>
                <c:formatCode>General</c:formatCode>
                <c:ptCount val="81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省市別輸入症例数変化!$H$2:$H$813</c:f>
              <c:numCache>
                <c:formatCode>General</c:formatCode>
                <c:ptCount val="81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省市別輸入症例数変化!$I$2:$I$813</c:f>
              <c:numCache>
                <c:formatCode>General</c:formatCode>
                <c:ptCount val="81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省市別輸入症例数変化!$J$2:$J$813</c:f>
              <c:numCache>
                <c:formatCode>0_);[Red]\(0\)</c:formatCode>
                <c:ptCount val="81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香港マカオ台湾の患者・海外輸入症例・無症状病原体保有者!$AX$169:$AX$1050</c:f>
              <c:numCache>
                <c:formatCode>m"月"d"日"</c:formatCode>
                <c:ptCount val="8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numCache>
            </c:numRef>
          </c:cat>
          <c:val>
            <c:numRef>
              <c:f>香港マカオ台湾の患者・海外輸入症例・無症状病原体保有者!$AY$169:$AY$1050</c:f>
              <c:numCache>
                <c:formatCode>General</c:formatCode>
                <c:ptCount val="88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香港マカオ台湾の患者・海外輸入症例・無症状病原体保有者!$AX$169:$AX$1050</c:f>
              <c:numCache>
                <c:formatCode>m"月"d"日"</c:formatCode>
                <c:ptCount val="8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numCache>
            </c:numRef>
          </c:cat>
          <c:val>
            <c:numRef>
              <c:f>香港マカオ台湾の患者・海外輸入症例・無症状病原体保有者!$BB$169:$BB$1050</c:f>
              <c:numCache>
                <c:formatCode>General</c:formatCode>
                <c:ptCount val="88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香港マカオ台湾の患者・海外輸入症例・無症状病原体保有者!$AX$169:$AX$1050</c:f>
              <c:numCache>
                <c:formatCode>m"月"d"日"</c:formatCode>
                <c:ptCount val="8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numCache>
            </c:numRef>
          </c:cat>
          <c:val>
            <c:numRef>
              <c:f>香港マカオ台湾の患者・海外輸入症例・無症状病原体保有者!$AZ$169:$AZ$1050</c:f>
              <c:numCache>
                <c:formatCode>General</c:formatCode>
                <c:ptCount val="88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香港マカオ台湾の患者・海外輸入症例・無症状病原体保有者!$AX$169:$AX$1050</c:f>
              <c:numCache>
                <c:formatCode>m"月"d"日"</c:formatCode>
                <c:ptCount val="8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numCache>
            </c:numRef>
          </c:cat>
          <c:val>
            <c:numRef>
              <c:f>香港マカオ台湾の患者・海外輸入症例・無症状病原体保有者!$BC$169:$BC$1050</c:f>
              <c:numCache>
                <c:formatCode>General</c:formatCode>
                <c:ptCount val="88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香港マカオ台湾の患者・海外輸入症例・無症状病原体保有者!$CR$485:$CR$1050</c:f>
              <c:numCache>
                <c:formatCode>m"月"d"日"</c:formatCode>
                <c:ptCount val="56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numCache>
            </c:numRef>
          </c:cat>
          <c:val>
            <c:numRef>
              <c:f>香港マカオ台湾の患者・海外輸入症例・無症状病原体保有者!$CS$485:$CS$1050</c:f>
              <c:numCache>
                <c:formatCode>General</c:formatCode>
                <c:ptCount val="56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香港マカオ台湾の患者・海外輸入症例・無症状病原体保有者!$CR$485:$CR$1050</c:f>
              <c:numCache>
                <c:formatCode>m"月"d"日"</c:formatCode>
                <c:ptCount val="56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numCache>
            </c:numRef>
          </c:cat>
          <c:val>
            <c:numRef>
              <c:f>香港マカオ台湾の患者・海外輸入症例・無症状病原体保有者!$CT$485:$CT$1050</c:f>
              <c:numCache>
                <c:formatCode>General</c:formatCode>
                <c:ptCount val="56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香港マカオ台湾の患者・海外輸入症例・無症状病原体保有者!$BJ$97:$BJ$1049</c:f>
              <c:numCache>
                <c:formatCode>m"月"d"日"</c:formatCode>
                <c:ptCount val="9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numCache>
            </c:numRef>
          </c:cat>
          <c:val>
            <c:numRef>
              <c:f>香港マカオ台湾の患者・海外輸入症例・無症状病原体保有者!$BK$97:$BK$1049</c:f>
              <c:numCache>
                <c:formatCode>General</c:formatCode>
                <c:ptCount val="95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香港マカオ台湾の患者・海外輸入症例・無症状病原体保有者!$BJ$97:$BJ$1049</c:f>
              <c:numCache>
                <c:formatCode>m"月"d"日"</c:formatCode>
                <c:ptCount val="9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numCache>
            </c:numRef>
          </c:cat>
          <c:val>
            <c:numRef>
              <c:f>香港マカオ台湾の患者・海外輸入症例・無症状病原体保有者!$BL$97:$BL$1049</c:f>
              <c:numCache>
                <c:formatCode>General</c:formatCode>
                <c:ptCount val="95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香港マカオ台湾の患者・海外輸入症例・無症状病原体保有者!$CM$29:$CM$1050</c:f>
              <c:numCache>
                <c:formatCode>General</c:formatCode>
                <c:ptCount val="10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国家衛健委発表に基づく感染状況!$AE$374:$AE$1051</c:f>
              <c:numCache>
                <c:formatCode>m"月"d"日"</c:formatCode>
                <c:ptCount val="67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numCache>
            </c:numRef>
          </c:cat>
          <c:val>
            <c:numRef>
              <c:f>国家衛健委発表に基づく感染状況!$AF$374:$AF$1051</c:f>
              <c:numCache>
                <c:formatCode>#,##0_);[Red]\(#,##0\)</c:formatCode>
                <c:ptCount val="67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588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省市別輸入症例数変化!$AI$2:$AI$812</c:f>
              <c:numCache>
                <c:formatCode>0_);[Red]\(0\)</c:formatCode>
                <c:ptCount val="81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省市別輸入症例数変化!$AJ$2:$AJ$812</c:f>
              <c:numCache>
                <c:formatCode>0_);[Red]\(0\)</c:formatCode>
                <c:ptCount val="81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numCache>
            </c:numRef>
          </c:cat>
          <c:val>
            <c:numRef>
              <c:f>省市別輸入症例数変化!$AK$2:$AK$812</c:f>
              <c:numCache>
                <c:formatCode>General</c:formatCode>
                <c:ptCount val="81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香港マカオ台湾の患者・海外輸入症例・無症状病原体保有者!$CP$189:$CP$1049</c:f>
              <c:numCache>
                <c:formatCode>m"月"d"日"</c:formatCode>
                <c:ptCount val="8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numCache>
            </c:numRef>
          </c:cat>
          <c:val>
            <c:numRef>
              <c:f>香港マカオ台湾の患者・海外輸入症例・無症状病原体保有者!$CQ$189:$CQ$1049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香港マカオ台湾の患者・海外輸入症例・無症状病原体保有者!$CJ$29:$CJ$1050</c:f>
              <c:numCache>
                <c:formatCode>General</c:formatCode>
                <c:ptCount val="102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香港マカオ台湾の患者・海外輸入症例・無症状病原体保有者!$CN$189:$CN$1050</c:f>
              <c:numCache>
                <c:formatCode>m"月"d"日"</c:formatCode>
                <c:ptCount val="8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numCache>
            </c:numRef>
          </c:cat>
          <c:val>
            <c:numRef>
              <c:f>香港マカオ台湾の患者・海外輸入症例・無症状病原体保有者!$CO$189:$CO$1050</c:f>
              <c:numCache>
                <c:formatCode>General</c:formatCode>
                <c:ptCount val="86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香港マカオ台湾の患者・海外輸入症例・無症状病原体保有者!$BJ$97:$BJ$1049</c:f>
              <c:numCache>
                <c:formatCode>m"月"d"日"</c:formatCode>
                <c:ptCount val="9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numCache>
            </c:numRef>
          </c:cat>
          <c:val>
            <c:numRef>
              <c:f>香港マカオ台湾の患者・海外輸入症例・無症状病原体保有者!$BL$97:$BL$1049</c:f>
              <c:numCache>
                <c:formatCode>General</c:formatCode>
                <c:ptCount val="95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香港マカオ台湾の患者・海外輸入症例・無症状病原体保有者!$BJ$97:$BJ$1049</c:f>
              <c:numCache>
                <c:formatCode>m"月"d"日"</c:formatCode>
                <c:ptCount val="9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numCache>
            </c:numRef>
          </c:cat>
          <c:val>
            <c:numRef>
              <c:f>香港マカオ台湾の患者・海外輸入症例・無症状病原体保有者!$BK$97:$BK$1049</c:f>
              <c:numCache>
                <c:formatCode>General</c:formatCode>
                <c:ptCount val="95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国家衛健委発表に基づく感染状況!$W$27:$W$1051</c:f>
              <c:numCache>
                <c:formatCode>m"月"d"日"</c:formatCode>
                <c:ptCount val="10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numCache>
            </c:numRef>
          </c:cat>
          <c:val>
            <c:numRef>
              <c:f>国家衛健委発表に基づく感染状況!$X$27:$X$1051</c:f>
              <c:numCache>
                <c:formatCode>#,##0_);[Red]\(#,##0\)</c:formatCode>
                <c:ptCount val="10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国家衛健委発表に基づく感染状況!$W$27:$W$1051</c:f>
              <c:numCache>
                <c:formatCode>m"月"d"日"</c:formatCode>
                <c:ptCount val="10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numCache>
            </c:numRef>
          </c:cat>
          <c:val>
            <c:numRef>
              <c:f>国家衛健委発表に基づく感染状況!$Y$27:$Y$1051</c:f>
              <c:numCache>
                <c:formatCode>General</c:formatCode>
                <c:ptCount val="10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香港マカオ台湾の患者・海外輸入症例・無症状病原体保有者!$CP$189:$CP$1049</c:f>
              <c:numCache>
                <c:formatCode>m"月"d"日"</c:formatCode>
                <c:ptCount val="8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numCache>
            </c:numRef>
          </c:cat>
          <c:val>
            <c:numRef>
              <c:f>香港マカオ台湾の患者・海外輸入症例・無症状病原体保有者!$CQ$189:$CQ$1049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香港マカオ台湾の患者・海外輸入症例・無症状病原体保有者!$CN$189:$CN$1050</c:f>
              <c:numCache>
                <c:formatCode>m"月"d"日"</c:formatCode>
                <c:ptCount val="8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numCache>
            </c:numRef>
          </c:cat>
          <c:val>
            <c:numRef>
              <c:f>香港マカオ台湾の患者・海外輸入症例・無症状病原体保有者!$CO$189:$CO$1050</c:f>
              <c:numCache>
                <c:formatCode>General</c:formatCode>
                <c:ptCount val="86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新疆の情況!$U$7:$U$854</c:f>
              <c:strCache>
                <c:ptCount val="84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strCache>
            </c:strRef>
          </c:cat>
          <c:val>
            <c:numRef>
              <c:f>新疆の情況!$V$7:$V$854</c:f>
              <c:numCache>
                <c:formatCode>General</c:formatCode>
                <c:ptCount val="84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新疆の情況!$U$7:$U$854</c:f>
              <c:strCache>
                <c:ptCount val="84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strCache>
            </c:strRef>
          </c:cat>
          <c:val>
            <c:numRef>
              <c:f>新疆の情況!$W$7:$W$854</c:f>
              <c:numCache>
                <c:formatCode>General</c:formatCode>
                <c:ptCount val="84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香港マカオ台湾の患者・海外輸入症例・無症状病原体保有者!$CJ$29:$CJ$1050</c:f>
              <c:numCache>
                <c:formatCode>General</c:formatCode>
                <c:ptCount val="102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香港マカオ台湾の患者・海外輸入症例・無症状病原体保有者!$BR$29:$BR$1050</c:f>
              <c:numCache>
                <c:formatCode>General</c:formatCode>
                <c:ptCount val="102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香港マカオ台湾の患者・海外輸入症例・無症状病原体保有者!$BS$29:$BS$1050</c:f>
              <c:numCache>
                <c:formatCode>General</c:formatCode>
                <c:ptCount val="10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香港マカオ台湾の患者・海外輸入症例・無症状病原体保有者!$BT$29:$BT$1050</c:f>
              <c:numCache>
                <c:formatCode>General</c:formatCode>
                <c:ptCount val="102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香港マカオ台湾の患者・海外輸入症例・無症状病原体保有者!$CJ$29:$CJ$1050</c:f>
              <c:numCache>
                <c:formatCode>General</c:formatCode>
                <c:ptCount val="102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香港マカオ台湾の患者・海外輸入症例・無症状病原体保有者!$CK$29:$CK$1050</c:f>
              <c:numCache>
                <c:formatCode>General</c:formatCode>
                <c:ptCount val="10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国家衛健委発表に基づく感染状況!$W$27:$W$1052</c:f>
              <c:numCache>
                <c:formatCode>m"月"d"日"</c:formatCode>
                <c:ptCount val="10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numCache>
            </c:numRef>
          </c:cat>
          <c:val>
            <c:numRef>
              <c:f>国家衛健委発表に基づく感染状況!$X$27:$X$1052</c:f>
              <c:numCache>
                <c:formatCode>#,##0_);[Red]\(#,##0\)</c:formatCode>
                <c:ptCount val="10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国家衛健委発表に基づく感染状況!$W$27:$W$1052</c:f>
              <c:numCache>
                <c:formatCode>m"月"d"日"</c:formatCode>
                <c:ptCount val="10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numCache>
            </c:numRef>
          </c:cat>
          <c:val>
            <c:numRef>
              <c:f>国家衛健委発表に基づく感染状況!$Y$27:$Y$1052</c:f>
              <c:numCache>
                <c:formatCode>General</c:formatCode>
                <c:ptCount val="10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香港マカオ台湾の患者・海外輸入症例・無症状病原体保有者!$BE$70:$BE$1050</c:f>
              <c:numCache>
                <c:formatCode>m"月"d"日"</c:formatCode>
                <c:ptCount val="98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numCache>
            </c:numRef>
          </c:cat>
          <c:val>
            <c:numRef>
              <c:f>香港マカオ台湾の患者・海外輸入症例・無症状病原体保有者!$BF$70:$BF$1050</c:f>
              <c:numCache>
                <c:formatCode>General</c:formatCode>
                <c:ptCount val="98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香港マカオ台湾の患者・海外輸入症例・無症状病原体保有者!$BE$70:$BE$1050</c:f>
              <c:numCache>
                <c:formatCode>m"月"d"日"</c:formatCode>
                <c:ptCount val="98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numCache>
            </c:numRef>
          </c:cat>
          <c:val>
            <c:numRef>
              <c:f>香港マカオ台湾の患者・海外輸入症例・無症状病原体保有者!$BG$70:$BG$1050</c:f>
              <c:numCache>
                <c:formatCode>General</c:formatCode>
                <c:ptCount val="98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香港マカオ台湾の患者・海外輸入症例・無症状病原体保有者!$BY$29:$BY$1050</c:f>
              <c:numCache>
                <c:formatCode>General</c:formatCode>
                <c:ptCount val="102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香港マカオ台湾の患者・海外輸入症例・無症状病原体保有者!$BZ$29:$BZ$1050</c:f>
              <c:numCache>
                <c:formatCode>General</c:formatCode>
                <c:ptCount val="10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香港マカオ台湾の患者・海外輸入症例・無症状病原体保有者!$CA$29:$CA$1050</c:f>
              <c:numCache>
                <c:formatCode>General</c:formatCode>
                <c:ptCount val="10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香港マカオ台湾の患者・海外輸入症例・無症状病原体保有者!$CC$29:$CC$1050</c:f>
              <c:numCache>
                <c:formatCode>General</c:formatCode>
                <c:ptCount val="102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香港マカオ台湾の患者・海外輸入症例・無症状病原体保有者!$CD$29:$CD$1050</c:f>
              <c:numCache>
                <c:formatCode>General</c:formatCode>
                <c:ptCount val="10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香港マカオ台湾の患者・海外輸入症例・無症状病原体保有者!$CE$29:$CE$1050</c:f>
              <c:numCache>
                <c:formatCode>General</c:formatCode>
                <c:ptCount val="10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香港マカオ台湾の患者・海外輸入症例・無症状病原体保有者!$CL$29:$CL$1050</c:f>
              <c:numCache>
                <c:formatCode>m"月"d"日"</c:formatCode>
                <c:ptCount val="10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numCache>
            </c:numRef>
          </c:cat>
          <c:val>
            <c:numRef>
              <c:f>香港マカオ台湾の患者・海外輸入症例・無症状病原体保有者!$CM$29:$CM$1050</c:f>
              <c:numCache>
                <c:formatCode>General</c:formatCode>
                <c:ptCount val="10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香港マカオ台湾の患者・海外輸入症例・無症状病原体保有者!$CP$189:$CP$1049</c:f>
              <c:numCache>
                <c:formatCode>m"月"d"日"</c:formatCode>
                <c:ptCount val="8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numCache>
            </c:numRef>
          </c:cat>
          <c:val>
            <c:numRef>
              <c:f>香港マカオ台湾の患者・海外輸入症例・無症状病原体保有者!$CQ$189:$CQ$1049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70"/>
  <sheetViews>
    <sheetView tabSelected="1" zoomScale="115" zoomScaleNormal="115" workbookViewId="0">
      <pane xSplit="2" ySplit="5" topLeftCell="Z1041" activePane="bottomRight" state="frozen"/>
      <selection pane="topRight" activeCell="C1" sqref="C1"/>
      <selection pane="bottomLeft" activeCell="A8" sqref="A8"/>
      <selection pane="bottomRight" activeCell="B1042" sqref="B104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44871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+G1047-香港マカオ台湾の患者・海外輸入症例・無症状病原体保有者!B1047</f>
        <v>588</v>
      </c>
    </row>
    <row r="1048" spans="2:32" x14ac:dyDescent="0.55000000000000004">
      <c r="B1048" s="201"/>
      <c r="C1048" s="47"/>
      <c r="D1048" s="83"/>
      <c r="E1048" s="104"/>
      <c r="F1048" s="56"/>
      <c r="G1048" s="47"/>
      <c r="H1048" s="87"/>
      <c r="I1048" s="87"/>
      <c r="J1048" s="47"/>
      <c r="K1048" s="55"/>
      <c r="L1048" s="47"/>
      <c r="M1048" s="87"/>
      <c r="N1048" s="47"/>
      <c r="O1048" s="87"/>
      <c r="P1048" s="105"/>
      <c r="Q1048" s="56"/>
      <c r="R1048" s="47"/>
      <c r="S1048" s="110"/>
      <c r="T1048" s="56"/>
      <c r="U1048" s="77"/>
      <c r="W1048" s="1"/>
      <c r="X1048" s="113"/>
      <c r="Z1048" s="114"/>
      <c r="AE1048" s="1"/>
      <c r="AF1048" s="259"/>
    </row>
    <row r="1049" spans="2:32" x14ac:dyDescent="0.55000000000000004">
      <c r="B1049" s="201"/>
      <c r="C1049" s="47"/>
      <c r="D1049" s="83"/>
      <c r="E1049" s="104"/>
      <c r="F1049" s="56"/>
      <c r="G1049" s="47"/>
      <c r="H1049" s="87"/>
      <c r="I1049" s="87"/>
      <c r="J1049" s="47"/>
      <c r="K1049" s="55"/>
      <c r="L1049" s="47"/>
      <c r="M1049" s="87"/>
      <c r="N1049" s="47"/>
      <c r="O1049" s="87"/>
      <c r="P1049" s="105"/>
      <c r="Q1049" s="56"/>
      <c r="R1049" s="47"/>
      <c r="S1049" s="110"/>
      <c r="T1049" s="56"/>
      <c r="U1049" s="77"/>
      <c r="W1049" s="1"/>
      <c r="X1049" s="113"/>
      <c r="Z1049" s="114"/>
      <c r="AE1049" s="1"/>
      <c r="AF1049" s="259"/>
    </row>
    <row r="1050" spans="2:32" x14ac:dyDescent="0.55000000000000004">
      <c r="B1050" s="201"/>
      <c r="C1050" s="47"/>
      <c r="D1050" s="83"/>
      <c r="E1050" s="104"/>
      <c r="F1050" s="56"/>
      <c r="G1050" s="47"/>
      <c r="H1050" s="87"/>
      <c r="I1050" s="87"/>
      <c r="J1050" s="47"/>
      <c r="K1050" s="55"/>
      <c r="L1050" s="47"/>
      <c r="M1050" s="87"/>
      <c r="N1050" s="47"/>
      <c r="O1050" s="87"/>
      <c r="P1050" s="105"/>
      <c r="Q1050" s="56"/>
      <c r="R1050" s="47"/>
      <c r="S1050" s="110"/>
      <c r="T1050" s="56"/>
      <c r="U1050" s="77"/>
      <c r="W1050" s="1"/>
      <c r="X1050" s="113"/>
      <c r="Z1050" s="114"/>
      <c r="AE1050" s="1"/>
      <c r="AF1050" s="259"/>
    </row>
    <row r="1051" spans="2:32" ht="18.5" thickBot="1" x14ac:dyDescent="0.6">
      <c r="B1051" s="65"/>
      <c r="C1051" s="58"/>
      <c r="D1051" s="48"/>
      <c r="E1051" s="60"/>
      <c r="F1051" s="59"/>
      <c r="G1051" s="47"/>
      <c r="H1051" s="87"/>
      <c r="I1051" s="87"/>
      <c r="J1051" s="58"/>
      <c r="K1051" s="55"/>
      <c r="L1051" s="47"/>
      <c r="M1051" s="87"/>
      <c r="N1051" s="47"/>
      <c r="O1051" s="87"/>
      <c r="P1051" s="105"/>
      <c r="Q1051" s="59"/>
      <c r="R1051" s="47"/>
      <c r="S1051" s="59"/>
      <c r="T1051" s="59"/>
      <c r="U1051" s="77"/>
      <c r="W1051" s="1"/>
      <c r="X1051" s="113"/>
      <c r="Z1051" s="114"/>
      <c r="AE1051" s="1"/>
      <c r="AF1051" s="259"/>
    </row>
    <row r="1052" spans="2:32" ht="9.5" customHeight="1" thickBot="1" x14ac:dyDescent="0.6">
      <c r="B1052" s="65"/>
      <c r="C1052" s="78"/>
      <c r="D1052" s="79"/>
      <c r="E1052" s="81"/>
      <c r="F1052" s="93"/>
      <c r="G1052" s="78"/>
      <c r="H1052" s="81"/>
      <c r="I1052" s="81"/>
      <c r="J1052" s="78"/>
      <c r="K1052" s="81"/>
      <c r="L1052" s="78"/>
      <c r="M1052" s="81"/>
      <c r="N1052" s="82"/>
      <c r="O1052" s="80"/>
      <c r="P1052" s="92"/>
      <c r="Q1052" s="93"/>
      <c r="R1052" s="112"/>
      <c r="S1052" s="93"/>
      <c r="T1052" s="93"/>
      <c r="U1052" s="66"/>
      <c r="AF1052" s="259"/>
    </row>
    <row r="1053" spans="2:32" x14ac:dyDescent="0.55000000000000004">
      <c r="M1053" s="262">
        <f>SUM(L845:L862)</f>
        <v>503</v>
      </c>
      <c r="AF1053" s="259"/>
    </row>
    <row r="1054" spans="2:32" ht="13" customHeight="1" x14ac:dyDescent="0.55000000000000004">
      <c r="E1054" s="106"/>
      <c r="F1054" s="107"/>
      <c r="G1054" s="106" t="s">
        <v>80</v>
      </c>
      <c r="H1054" s="107"/>
      <c r="I1054" s="107"/>
      <c r="J1054" s="107"/>
      <c r="U1054" s="71"/>
      <c r="AF1054" s="259"/>
    </row>
    <row r="1055" spans="2:32" ht="13" customHeight="1" x14ac:dyDescent="0.55000000000000004">
      <c r="E1055" s="106" t="s">
        <v>98</v>
      </c>
      <c r="F1055" s="107"/>
      <c r="G1055" s="274" t="s">
        <v>79</v>
      </c>
      <c r="H1055" s="275"/>
      <c r="I1055" s="106" t="s">
        <v>106</v>
      </c>
      <c r="J1055" s="107"/>
      <c r="AF1055" s="259"/>
    </row>
    <row r="1056" spans="2:32" ht="13" customHeight="1" x14ac:dyDescent="0.55000000000000004">
      <c r="B1056" s="119"/>
      <c r="E1056" s="108" t="s">
        <v>108</v>
      </c>
      <c r="F1056" s="107"/>
      <c r="G1056" s="108"/>
      <c r="H1056" s="108"/>
      <c r="I1056" s="106" t="s">
        <v>107</v>
      </c>
      <c r="J1056" s="107"/>
      <c r="AF1056" s="259"/>
    </row>
    <row r="1057" spans="5:32" ht="18.5" customHeight="1" x14ac:dyDescent="0.55000000000000004">
      <c r="E1057" s="106" t="s">
        <v>96</v>
      </c>
      <c r="F1057" s="107"/>
      <c r="G1057" s="106" t="s">
        <v>97</v>
      </c>
      <c r="H1057" s="107"/>
      <c r="I1057" s="107"/>
      <c r="J1057" s="107"/>
      <c r="AF1057" s="259"/>
    </row>
    <row r="1058" spans="5:32" ht="13" customHeight="1" x14ac:dyDescent="0.55000000000000004">
      <c r="E1058" s="106" t="s">
        <v>98</v>
      </c>
      <c r="F1058" s="107"/>
      <c r="G1058" s="106" t="s">
        <v>99</v>
      </c>
      <c r="H1058" s="107"/>
      <c r="I1058" s="107"/>
      <c r="J1058" s="107"/>
      <c r="AF1058" s="259"/>
    </row>
    <row r="1059" spans="5:32" ht="13" customHeight="1" x14ac:dyDescent="0.55000000000000004">
      <c r="E1059" s="106" t="s">
        <v>98</v>
      </c>
      <c r="F1059" s="107"/>
      <c r="G1059" s="106" t="s">
        <v>100</v>
      </c>
      <c r="H1059" s="107"/>
      <c r="I1059" s="107"/>
      <c r="J1059" s="107"/>
      <c r="AF1059" s="259"/>
    </row>
    <row r="1060" spans="5:32" ht="13" customHeight="1" x14ac:dyDescent="0.55000000000000004">
      <c r="E1060" s="106" t="s">
        <v>101</v>
      </c>
      <c r="F1060" s="107"/>
      <c r="G1060" s="106" t="s">
        <v>102</v>
      </c>
      <c r="H1060" s="107"/>
      <c r="I1060" s="107"/>
      <c r="J1060" s="107"/>
      <c r="AF1060" s="259"/>
    </row>
    <row r="1061" spans="5:32" ht="13" customHeight="1" x14ac:dyDescent="0.55000000000000004">
      <c r="E1061" s="106" t="s">
        <v>103</v>
      </c>
      <c r="F1061" s="107"/>
      <c r="G1061" s="106" t="s">
        <v>104</v>
      </c>
      <c r="H1061" s="107"/>
      <c r="I1061" s="107"/>
      <c r="J1061" s="107"/>
      <c r="AF1061" s="259"/>
    </row>
    <row r="1062" spans="5:32" x14ac:dyDescent="0.55000000000000004">
      <c r="AF1062" s="259"/>
    </row>
    <row r="1063" spans="5:32" x14ac:dyDescent="0.55000000000000004">
      <c r="AF1063" s="259"/>
    </row>
    <row r="1064" spans="5:32" x14ac:dyDescent="0.55000000000000004">
      <c r="AF1064" s="259"/>
    </row>
    <row r="1065" spans="5:32" x14ac:dyDescent="0.55000000000000004">
      <c r="AF1065" s="259"/>
    </row>
    <row r="1066" spans="5:32" x14ac:dyDescent="0.55000000000000004">
      <c r="AF1066" s="259"/>
    </row>
    <row r="1067" spans="5:32" x14ac:dyDescent="0.55000000000000004">
      <c r="AF1067" s="259"/>
    </row>
    <row r="1068" spans="5:32" x14ac:dyDescent="0.55000000000000004">
      <c r="AF1068" s="259"/>
    </row>
    <row r="1069" spans="5:32" x14ac:dyDescent="0.55000000000000004">
      <c r="AF1069" s="259"/>
    </row>
    <row r="1070" spans="5:32" x14ac:dyDescent="0.55000000000000004">
      <c r="AF1070" s="259"/>
    </row>
  </sheetData>
  <mergeCells count="12">
    <mergeCell ref="G1055:H105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61"/>
  <sheetViews>
    <sheetView topLeftCell="A6" zoomScaleNormal="100" workbookViewId="0">
      <pane xSplit="1" ySplit="2" topLeftCell="B1039" activePane="bottomRight" state="frozen"/>
      <selection activeCell="A6" sqref="A6"/>
      <selection pane="topRight" activeCell="B6" sqref="B6"/>
      <selection pane="bottomLeft" activeCell="A8" sqref="A8"/>
      <selection pane="bottomRight" activeCell="I1052" sqref="I1052"/>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6"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46"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46" si="1840">+BA1036+1</f>
        <v>466</v>
      </c>
      <c r="BB1040" s="119">
        <v>1</v>
      </c>
      <c r="BC1040" s="26">
        <f t="shared" ref="BC1040:BC1045" si="1841">+BC1039+BB1040</f>
        <v>1674</v>
      </c>
      <c r="BD1040" s="217">
        <f t="shared" ref="BD1040:BD1046"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9</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+AZ1045+AY1046</f>
        <v>3213</v>
      </c>
      <c r="BA1046" s="217">
        <f t="shared" si="1840"/>
        <v>469</v>
      </c>
      <c r="BB1046" s="119">
        <v>1</v>
      </c>
      <c r="BC1046" s="26">
        <f>+BC1045+BB1046</f>
        <v>1675</v>
      </c>
      <c r="BD1046" s="217">
        <f t="shared" si="1842"/>
        <v>504</v>
      </c>
      <c r="BE1046" s="209">
        <f>+Z1046</f>
        <v>44870</v>
      </c>
      <c r="BF1046" s="120">
        <f>+B1046</f>
        <v>62</v>
      </c>
      <c r="BG1046" s="120">
        <f t="shared" si="1779"/>
        <v>26071</v>
      </c>
      <c r="BH1046" s="209">
        <f>+A1046</f>
        <v>44870</v>
      </c>
      <c r="BI1046" s="120">
        <f>+C1046</f>
        <v>26071</v>
      </c>
      <c r="BJ1046" s="1">
        <f t="shared" si="1782"/>
        <v>44870</v>
      </c>
      <c r="BK1046">
        <f t="shared" si="1783"/>
        <v>3894</v>
      </c>
      <c r="BL1046">
        <f>+M1046</f>
        <v>128</v>
      </c>
      <c r="BM1046">
        <f>+L1046</f>
        <v>4022</v>
      </c>
      <c r="BN1046" s="1">
        <f t="shared" si="1786"/>
        <v>44870</v>
      </c>
      <c r="BO1046">
        <f>+BO1042+BM1046</f>
        <v>211969</v>
      </c>
      <c r="BP1046">
        <f>+BP1042+BL1046</f>
        <v>12830</v>
      </c>
      <c r="BQ1046" s="167">
        <f>+A1046</f>
        <v>44870</v>
      </c>
      <c r="BR1046">
        <f t="shared" si="1790"/>
        <v>438045</v>
      </c>
      <c r="BS1046">
        <f t="shared" si="1791"/>
        <v>92616</v>
      </c>
      <c r="BT1046">
        <f t="shared" si="1792"/>
        <v>10457</v>
      </c>
      <c r="BU1046">
        <v>15</v>
      </c>
      <c r="BV1046">
        <f>+AD1046</f>
        <v>706</v>
      </c>
      <c r="BW1046">
        <f t="shared" si="1853"/>
        <v>114347</v>
      </c>
      <c r="BX1046" s="167">
        <f>+A1046</f>
        <v>44870</v>
      </c>
      <c r="BY1046">
        <f>+AL1046</f>
        <v>795</v>
      </c>
      <c r="BZ1046">
        <f>+AN1046</f>
        <v>787</v>
      </c>
      <c r="CA1046">
        <f>+AP1046</f>
        <v>6</v>
      </c>
      <c r="CB1046" s="167">
        <f>+A1046</f>
        <v>44870</v>
      </c>
      <c r="CC1046">
        <f t="shared" si="1799"/>
        <v>7863193</v>
      </c>
      <c r="CD1046">
        <f>+AT1046</f>
        <v>13742</v>
      </c>
      <c r="CE1046">
        <f t="shared" si="1801"/>
        <v>13151</v>
      </c>
      <c r="CF1046" s="167">
        <f>+A1046</f>
        <v>44870</v>
      </c>
      <c r="CG1046">
        <f>+AQ1046</f>
        <v>25535</v>
      </c>
      <c r="CH1046">
        <f>+AU1046</f>
        <v>67</v>
      </c>
      <c r="CI1046" s="167">
        <f>+A1046</f>
        <v>44870</v>
      </c>
      <c r="CJ1046">
        <f>+AD1046</f>
        <v>706</v>
      </c>
      <c r="CK1046">
        <f>+AG1046</f>
        <v>238</v>
      </c>
      <c r="CL1046" s="167">
        <f>+A1046</f>
        <v>44870</v>
      </c>
      <c r="CM1046">
        <f>+AI1046</f>
        <v>18</v>
      </c>
      <c r="CN1046" s="1">
        <f>+Z1046</f>
        <v>44870</v>
      </c>
      <c r="CO1046" s="253">
        <f>+AD1046</f>
        <v>706</v>
      </c>
      <c r="CP1046" s="1">
        <f>+Z1046</f>
        <v>44870</v>
      </c>
      <c r="CQ1046" s="254">
        <f>+AI1046</f>
        <v>18</v>
      </c>
      <c r="CR1046" s="167">
        <f>+A1046</f>
        <v>44870</v>
      </c>
      <c r="CS1046">
        <f>+AQ1046</f>
        <v>25535</v>
      </c>
      <c r="CT1046">
        <f>+AU1046</f>
        <v>67</v>
      </c>
      <c r="CU1046">
        <f>+AS1046</f>
        <v>0</v>
      </c>
    </row>
    <row r="1047" spans="1:99" ht="18" customHeight="1" x14ac:dyDescent="0.55000000000000004">
      <c r="A1047" s="167"/>
      <c r="B1047" s="219"/>
      <c r="C1047" s="142"/>
      <c r="D1047" s="261"/>
      <c r="E1047" s="135"/>
      <c r="F1047" s="135"/>
      <c r="G1047" s="135"/>
      <c r="H1047" s="123"/>
      <c r="I1047" s="135"/>
      <c r="J1047" s="123"/>
      <c r="K1047" s="41"/>
      <c r="L1047" s="134"/>
      <c r="M1047" s="219"/>
      <c r="N1047" s="123"/>
      <c r="O1047" s="123"/>
      <c r="P1047" s="135"/>
      <c r="Q1047" s="135"/>
      <c r="R1047" s="123"/>
      <c r="S1047" s="123"/>
      <c r="T1047" s="135"/>
      <c r="U1047" s="135"/>
      <c r="V1047" s="123"/>
      <c r="W1047" s="41"/>
      <c r="X1047" s="136"/>
      <c r="Y1047" s="4"/>
      <c r="Z1047" s="74"/>
      <c r="AA1047" s="210"/>
      <c r="AB1047" s="210"/>
      <c r="AC1047" s="211"/>
      <c r="AD1047" s="170"/>
      <c r="AE1047" s="222"/>
      <c r="AF1047" s="143"/>
      <c r="AG1047" s="171"/>
      <c r="AH1047" s="143"/>
      <c r="AI1047" s="171"/>
      <c r="AJ1047" s="172"/>
      <c r="AK1047" s="173"/>
      <c r="AL1047" s="143"/>
      <c r="AM1047" s="222"/>
      <c r="AN1047" s="143"/>
      <c r="AO1047" s="171"/>
      <c r="AP1047" s="174"/>
      <c r="AQ1047" s="173"/>
      <c r="AR1047" s="143"/>
      <c r="AS1047" s="171"/>
      <c r="AT1047" s="143"/>
      <c r="AU1047" s="171"/>
      <c r="AV1047" s="175"/>
      <c r="AW1047" s="217"/>
      <c r="AX1047" s="216"/>
      <c r="AY1047" s="5"/>
      <c r="AZ1047" s="217"/>
      <c r="BA1047" s="217"/>
      <c r="BB1047" s="119"/>
      <c r="BC1047" s="26"/>
      <c r="BD1047" s="217"/>
      <c r="BE1047" s="209"/>
      <c r="BF1047" s="120"/>
      <c r="BG1047" s="120"/>
      <c r="BH1047" s="209"/>
      <c r="BI1047" s="120"/>
      <c r="BJ1047" s="1"/>
      <c r="BN1047" s="1"/>
      <c r="BQ1047" s="167"/>
      <c r="BX1047" s="167"/>
      <c r="CB1047" s="167"/>
      <c r="CF1047" s="216"/>
      <c r="CI1047" s="167"/>
      <c r="CL1047" s="167"/>
      <c r="CN1047" s="1"/>
      <c r="CO1047" s="253"/>
      <c r="CP1047" s="1"/>
      <c r="CQ1047" s="254"/>
      <c r="CR1047" s="167"/>
    </row>
    <row r="1048" spans="1:99" ht="18" customHeight="1" x14ac:dyDescent="0.55000000000000004">
      <c r="A1048" s="167"/>
      <c r="B1048" s="219"/>
      <c r="C1048" s="142"/>
      <c r="D1048" s="261"/>
      <c r="E1048" s="135"/>
      <c r="F1048" s="135"/>
      <c r="G1048" s="135"/>
      <c r="H1048" s="123"/>
      <c r="I1048" s="135"/>
      <c r="J1048" s="123"/>
      <c r="K1048" s="41"/>
      <c r="L1048" s="134"/>
      <c r="M1048" s="219"/>
      <c r="N1048" s="123"/>
      <c r="O1048" s="123"/>
      <c r="P1048" s="135"/>
      <c r="Q1048" s="135"/>
      <c r="R1048" s="123"/>
      <c r="S1048" s="123"/>
      <c r="T1048" s="135"/>
      <c r="U1048" s="135"/>
      <c r="V1048" s="123"/>
      <c r="W1048" s="41"/>
      <c r="X1048" s="136"/>
      <c r="Y1048" s="4"/>
      <c r="Z1048" s="74"/>
      <c r="AA1048" s="210"/>
      <c r="AB1048" s="210"/>
      <c r="AC1048" s="211"/>
      <c r="AD1048" s="170"/>
      <c r="AE1048" s="222"/>
      <c r="AF1048" s="143"/>
      <c r="AG1048" s="171"/>
      <c r="AH1048" s="143"/>
      <c r="AI1048" s="171"/>
      <c r="AJ1048" s="172"/>
      <c r="AK1048" s="173"/>
      <c r="AL1048" s="143"/>
      <c r="AM1048" s="171"/>
      <c r="AN1048" s="143"/>
      <c r="AO1048" s="171"/>
      <c r="AP1048" s="174"/>
      <c r="AQ1048" s="173"/>
      <c r="AR1048" s="143"/>
      <c r="AS1048" s="171"/>
      <c r="AT1048" s="143"/>
      <c r="AU1048" s="171"/>
      <c r="AV1048" s="175"/>
      <c r="AW1048" s="217"/>
      <c r="AX1048" s="216"/>
      <c r="AY1048" s="5"/>
      <c r="AZ1048" s="217"/>
      <c r="BA1048" s="217"/>
      <c r="BB1048" s="119"/>
      <c r="BC1048" s="26"/>
      <c r="BD1048" s="217"/>
      <c r="BE1048" s="209"/>
      <c r="BF1048" s="120"/>
      <c r="BG1048" s="120"/>
      <c r="BH1048" s="209"/>
      <c r="BI1048" s="120"/>
      <c r="BJ1048" s="1"/>
      <c r="BN1048" s="1"/>
      <c r="BQ1048" s="167"/>
      <c r="BX1048" s="167"/>
      <c r="CB1048" s="167"/>
      <c r="CE1048">
        <f>+AV1048</f>
        <v>0</v>
      </c>
      <c r="CF1048" s="216"/>
      <c r="CI1048" s="167"/>
      <c r="CL1048" s="167"/>
      <c r="CN1048" s="1"/>
      <c r="CO1048" s="253"/>
      <c r="CP1048" s="1"/>
      <c r="CQ1048" s="254"/>
      <c r="CR1048" s="167"/>
    </row>
    <row r="1049" spans="1:99" ht="18" customHeight="1" x14ac:dyDescent="0.55000000000000004">
      <c r="A1049" s="167"/>
      <c r="B1049" s="219"/>
      <c r="C1049" s="142"/>
      <c r="D1049" s="142"/>
      <c r="E1049" s="135"/>
      <c r="F1049" s="135"/>
      <c r="G1049" s="135"/>
      <c r="H1049" s="123"/>
      <c r="I1049" s="135"/>
      <c r="J1049" s="123"/>
      <c r="K1049" s="41"/>
      <c r="L1049" s="134"/>
      <c r="M1049" s="135"/>
      <c r="N1049" s="123"/>
      <c r="O1049" s="123"/>
      <c r="P1049" s="135"/>
      <c r="Q1049" s="135"/>
      <c r="R1049" s="123"/>
      <c r="S1049" s="123"/>
      <c r="T1049" s="135"/>
      <c r="U1049" s="135"/>
      <c r="V1049" s="123"/>
      <c r="W1049" s="41"/>
      <c r="X1049" s="136"/>
      <c r="Y1049" s="4"/>
      <c r="Z1049" s="74"/>
      <c r="AA1049" s="210"/>
      <c r="AB1049" s="210"/>
      <c r="AC1049" s="211"/>
      <c r="AD1049" s="170"/>
      <c r="AE1049" s="222"/>
      <c r="AF1049" s="143"/>
      <c r="AG1049" s="171"/>
      <c r="AH1049" s="143"/>
      <c r="AI1049" s="171"/>
      <c r="AJ1049" s="172"/>
      <c r="AK1049" s="173"/>
      <c r="AL1049" s="143"/>
      <c r="AM1049" s="171"/>
      <c r="AN1049" s="143"/>
      <c r="AO1049" s="171"/>
      <c r="AP1049" s="174"/>
      <c r="AQ1049" s="173"/>
      <c r="AR1049" s="143"/>
      <c r="AS1049" s="171"/>
      <c r="AT1049" s="143"/>
      <c r="AU1049" s="171"/>
      <c r="AV1049" s="175"/>
      <c r="AW1049" s="217"/>
      <c r="AX1049" s="216"/>
      <c r="AY1049" s="5"/>
      <c r="AZ1049" s="217"/>
      <c r="BA1049" s="217"/>
      <c r="BB1049" s="119"/>
      <c r="BC1049" s="26"/>
      <c r="BD1049" s="217"/>
      <c r="BE1049" s="209"/>
      <c r="BF1049" s="120"/>
      <c r="BG1049" s="120"/>
      <c r="BH1049" s="209"/>
      <c r="BI1049" s="120"/>
      <c r="BJ1049" s="1"/>
      <c r="BN1049" s="1"/>
      <c r="BQ1049" s="167"/>
      <c r="BX1049" s="167"/>
      <c r="CB1049" s="167"/>
      <c r="CI1049" s="167"/>
      <c r="CL1049" s="167"/>
      <c r="CN1049" s="1"/>
      <c r="CO1049" s="253"/>
      <c r="CP1049" s="1"/>
      <c r="CQ1049" s="254"/>
      <c r="CR1049" s="167"/>
    </row>
    <row r="1050" spans="1:99" ht="7" customHeight="1" thickBot="1" x14ac:dyDescent="0.6">
      <c r="A1050" s="65"/>
      <c r="B1050" s="134"/>
      <c r="C1050" s="142"/>
      <c r="D1050" s="135"/>
      <c r="E1050" s="135"/>
      <c r="F1050" s="135"/>
      <c r="G1050" s="135"/>
      <c r="H1050" s="123"/>
      <c r="I1050" s="135"/>
      <c r="J1050" s="123"/>
      <c r="K1050" s="136"/>
      <c r="L1050" s="134"/>
      <c r="M1050" s="135"/>
      <c r="N1050" s="123"/>
      <c r="O1050" s="123"/>
      <c r="P1050" s="135"/>
      <c r="Q1050" s="135"/>
      <c r="R1050" s="123"/>
      <c r="S1050" s="123"/>
      <c r="T1050" s="135"/>
      <c r="U1050" s="135"/>
      <c r="V1050" s="123"/>
      <c r="W1050" s="41"/>
      <c r="X1050" s="136"/>
      <c r="Z1050" s="65"/>
      <c r="AA1050" s="63"/>
      <c r="AB1050" s="63"/>
      <c r="AC1050" s="63"/>
      <c r="AD1050" s="170"/>
      <c r="AE1050" s="222"/>
      <c r="AF1050" s="143"/>
      <c r="AG1050" s="171"/>
      <c r="AH1050" s="143"/>
      <c r="AI1050" s="171"/>
      <c r="AJ1050" s="172"/>
      <c r="AK1050" s="173"/>
      <c r="AL1050" s="143"/>
      <c r="AM1050" s="171"/>
      <c r="AN1050" s="143"/>
      <c r="AO1050" s="171"/>
      <c r="AP1050" s="174"/>
      <c r="AQ1050" s="173"/>
      <c r="AR1050" s="143"/>
      <c r="AS1050" s="171"/>
      <c r="AT1050" s="143"/>
      <c r="AU1050" s="171"/>
      <c r="AV1050" s="175"/>
    </row>
    <row r="1051" spans="1:99" x14ac:dyDescent="0.55000000000000004">
      <c r="B1051" s="44"/>
      <c r="C1051" s="44"/>
      <c r="D1051" s="44"/>
      <c r="E1051" s="44"/>
      <c r="F1051" s="44"/>
      <c r="G1051" s="44"/>
      <c r="H1051" s="44"/>
      <c r="I1051" s="44"/>
      <c r="J1051" s="44"/>
      <c r="K1051" s="44"/>
      <c r="L1051" s="44"/>
      <c r="M1051" s="44"/>
      <c r="N1051" s="44"/>
      <c r="O1051" s="44"/>
      <c r="P1051" s="44"/>
      <c r="Q1051" s="44"/>
      <c r="R1051" s="44"/>
      <c r="S1051" s="44"/>
      <c r="T1051" s="44"/>
      <c r="U1051" s="44"/>
      <c r="V1051" s="44"/>
      <c r="W1051" s="44"/>
      <c r="X1051" s="44"/>
      <c r="Y1051" s="44"/>
      <c r="AE1051">
        <f>SUM(AD443:AD448)</f>
        <v>190</v>
      </c>
      <c r="AY1051" s="44" t="s">
        <v>474</v>
      </c>
      <c r="BB1051" s="44" t="s">
        <v>473</v>
      </c>
      <c r="BV1051">
        <f>SUM(BV442:BV1050)</f>
        <v>426895</v>
      </c>
    </row>
    <row r="1052" spans="1:99" x14ac:dyDescent="0.55000000000000004">
      <c r="B1052">
        <f>SUM(B554:B584)</f>
        <v>832</v>
      </c>
      <c r="AA1052" s="263">
        <f>+AA881-AA880</f>
        <v>82409</v>
      </c>
      <c r="AE1052">
        <f>SUM(AD797:AD1049)</f>
        <v>357924</v>
      </c>
      <c r="AG1052">
        <f>40317-40254</f>
        <v>63</v>
      </c>
      <c r="AI1052" s="236">
        <f>SUM(AI189:AI558)</f>
        <v>205</v>
      </c>
      <c r="AJ1052">
        <f>SUM(AI797:AI1049)</f>
        <v>9713</v>
      </c>
      <c r="AK1052">
        <f>SUM(AK907:AK1048)</f>
        <v>712</v>
      </c>
      <c r="AT1052" s="44">
        <f>SUM(AU908:AU1048)</f>
        <v>7930</v>
      </c>
      <c r="AU1052">
        <f>SUM(AU889:AU918)</f>
        <v>4396</v>
      </c>
      <c r="AV1052">
        <f>SUM(AU854:AU1049)</f>
        <v>12295</v>
      </c>
      <c r="AY1052" s="44">
        <f>SUM(AY359:AY413)</f>
        <v>69</v>
      </c>
      <c r="BB1052" s="44">
        <f>SUM(BB374:BB413)</f>
        <v>941</v>
      </c>
    </row>
    <row r="1053" spans="1:99" x14ac:dyDescent="0.55000000000000004">
      <c r="L1053">
        <f>SUM(L97:L1052)</f>
        <v>825805</v>
      </c>
      <c r="P1053">
        <f>SUM(P97:P1052)</f>
        <v>37156</v>
      </c>
      <c r="AD1053">
        <f>SUM(AD188:AD194)</f>
        <v>82</v>
      </c>
      <c r="AG1053">
        <f>840+40254</f>
        <v>41094</v>
      </c>
      <c r="AJ1053">
        <f>SUM(AI797:AI827)</f>
        <v>7081</v>
      </c>
      <c r="AV1053">
        <f>SUM(AU797:AU827)</f>
        <v>0</v>
      </c>
      <c r="AY1053" s="44" t="s">
        <v>685</v>
      </c>
    </row>
    <row r="1054" spans="1:99" ht="15" customHeight="1" x14ac:dyDescent="0.55000000000000004">
      <c r="A1054" s="119"/>
      <c r="D1054">
        <f>SUM(B229:B259)</f>
        <v>435</v>
      </c>
      <c r="Z1054" s="119"/>
      <c r="AA1054" s="119"/>
      <c r="AB1054" s="119"/>
      <c r="AC1054" s="119"/>
      <c r="AJ1054">
        <f>SUM(AI828:AI857)</f>
        <v>1483</v>
      </c>
      <c r="AV1054">
        <f>SUM(AU828:AU857)</f>
        <v>12</v>
      </c>
      <c r="AY1054" s="44">
        <f>SUM(AY581:AY1050)</f>
        <v>2803</v>
      </c>
    </row>
    <row r="1055" spans="1:99" x14ac:dyDescent="0.55000000000000004">
      <c r="AB1055" s="44" t="s">
        <v>827</v>
      </c>
      <c r="AD1055" s="44">
        <f>SUM(AD810:AD816)</f>
        <v>17671</v>
      </c>
      <c r="AH1055" s="4">
        <f>SUM(AD797:AD827)</f>
        <v>206192</v>
      </c>
      <c r="AI1055" s="5" t="s">
        <v>949</v>
      </c>
      <c r="AJ1055" s="4">
        <f>SUM(AI797:AI827)</f>
        <v>7081</v>
      </c>
      <c r="AN1055" s="227">
        <f>SUM(AK797:AK827)</f>
        <v>1</v>
      </c>
      <c r="AO1055" s="231" t="s">
        <v>949</v>
      </c>
      <c r="AP1055" s="227">
        <f>SUM(AO797:AO827)</f>
        <v>0</v>
      </c>
      <c r="AT1055" s="26">
        <f>SUM(AQ797:AQ827)</f>
        <v>2905</v>
      </c>
      <c r="AU1055" s="218" t="s">
        <v>949</v>
      </c>
      <c r="AV1055" s="26">
        <f>SUM(AU797:AU827)</f>
        <v>0</v>
      </c>
    </row>
    <row r="1056" spans="1:99" x14ac:dyDescent="0.55000000000000004">
      <c r="AH1056" s="4">
        <f>SUM(AD828:AD857)</f>
        <v>44357</v>
      </c>
      <c r="AI1056" s="5" t="s">
        <v>948</v>
      </c>
      <c r="AJ1056" s="4">
        <f>SUM(AI828:AI857)</f>
        <v>1483</v>
      </c>
      <c r="AN1056" s="227">
        <f>SUM(AK828:AK857)</f>
        <v>0</v>
      </c>
      <c r="AO1056" s="231" t="s">
        <v>948</v>
      </c>
      <c r="AP1056" s="227">
        <f>SUM(AO828:AO857)</f>
        <v>0</v>
      </c>
      <c r="AT1056" s="26">
        <f>SUM(AQ828:AQ857)</f>
        <v>92489</v>
      </c>
      <c r="AU1056" s="218" t="s">
        <v>948</v>
      </c>
      <c r="AV1056" s="26">
        <f>SUM(AU828:AU857)</f>
        <v>12</v>
      </c>
    </row>
    <row r="1057" spans="34:48" x14ac:dyDescent="0.55000000000000004">
      <c r="AH1057" s="4">
        <f>SUM(AD858:AD888)</f>
        <v>1728</v>
      </c>
      <c r="AI1057" s="5" t="s">
        <v>914</v>
      </c>
      <c r="AJ1057" s="4">
        <f>SUM(AI858:AI888)</f>
        <v>70</v>
      </c>
      <c r="AN1057" s="227">
        <f>SUM(AK858:AK888)</f>
        <v>1</v>
      </c>
      <c r="AO1057" s="231" t="s">
        <v>914</v>
      </c>
      <c r="AP1057" s="227">
        <f>SUM(AO858:AO888)</f>
        <v>0</v>
      </c>
      <c r="AT1057" s="26">
        <f>SUM(AQ858:AQ888)</f>
        <v>1917100</v>
      </c>
      <c r="AU1057" s="218" t="s">
        <v>914</v>
      </c>
      <c r="AV1057" s="26">
        <f>SUM(AU858:AU888)</f>
        <v>1390</v>
      </c>
    </row>
    <row r="1058" spans="34:48" x14ac:dyDescent="0.55000000000000004">
      <c r="AH1058" s="4">
        <f>SUM(AD889:AD918)</f>
        <v>5667</v>
      </c>
      <c r="AI1058" s="5" t="s">
        <v>947</v>
      </c>
      <c r="AJ1058" s="4">
        <f>SUM(AI889:AI918)</f>
        <v>23</v>
      </c>
      <c r="AN1058" s="227">
        <f>SUM(AK889:AK918)</f>
        <v>181</v>
      </c>
      <c r="AO1058" s="231" t="s">
        <v>947</v>
      </c>
      <c r="AP1058" s="227">
        <f>SUM(AO889:AO918)</f>
        <v>0</v>
      </c>
      <c r="AT1058" s="26">
        <f>SUM(AQ889:AQ918)</f>
        <v>1734300</v>
      </c>
      <c r="AU1058" s="218" t="s">
        <v>947</v>
      </c>
      <c r="AV1058" s="26">
        <f>SUM(AU889:AU918)</f>
        <v>4396</v>
      </c>
    </row>
    <row r="1059" spans="34:48" x14ac:dyDescent="0.55000000000000004">
      <c r="AH1059" s="4">
        <f>SUM(AD919:AD949)</f>
        <v>17832</v>
      </c>
      <c r="AI1059" s="5" t="s">
        <v>966</v>
      </c>
      <c r="AJ1059" s="4">
        <f>SUM(AI919:AI949)</f>
        <v>102</v>
      </c>
      <c r="AN1059" s="227">
        <f>SUM(AK919:AK949)</f>
        <v>527</v>
      </c>
      <c r="AO1059" s="231" t="s">
        <v>966</v>
      </c>
      <c r="AP1059" s="227">
        <f>SUM(AO919:AO949)</f>
        <v>6</v>
      </c>
      <c r="AT1059" s="26">
        <f>SUM(AQ919:AQ949)</f>
        <v>820902</v>
      </c>
      <c r="AU1059" s="218" t="s">
        <v>966</v>
      </c>
      <c r="AV1059" s="26">
        <f>SUM(AU919:AU949)</f>
        <v>2276</v>
      </c>
    </row>
    <row r="1060" spans="34:48" x14ac:dyDescent="0.55000000000000004">
      <c r="AH1060" s="4">
        <f>SUM(AD950:AD980)</f>
        <v>29892</v>
      </c>
      <c r="AI1060" s="5" t="s">
        <v>978</v>
      </c>
      <c r="AJ1060" s="4">
        <f>SUM(AI950:AI980)</f>
        <v>187</v>
      </c>
      <c r="AN1060" s="227">
        <f>SUM(AK950:AK980)</f>
        <v>2</v>
      </c>
      <c r="AO1060" s="231" t="s">
        <v>978</v>
      </c>
      <c r="AP1060" s="227">
        <f>SUM(AO950:AO980)</f>
        <v>0</v>
      </c>
      <c r="AT1060" s="26">
        <f>SUM(AQ950:AQ980)</f>
        <v>719844</v>
      </c>
      <c r="AU1060" s="218" t="s">
        <v>978</v>
      </c>
      <c r="AV1060" s="26">
        <f>SUM(AU950:AU980)</f>
        <v>987</v>
      </c>
    </row>
    <row r="1061" spans="34:48" x14ac:dyDescent="0.55000000000000004">
      <c r="AH1061" s="4">
        <f>SUM(AD981:AD1010)</f>
        <v>28866</v>
      </c>
      <c r="AI1061" s="5" t="s">
        <v>979</v>
      </c>
      <c r="AJ1061" s="4">
        <f>SUM(AI981:AI1010)</f>
        <v>471</v>
      </c>
      <c r="AN1061" s="227">
        <f>SUM(AK981:AK1010)</f>
        <v>0</v>
      </c>
      <c r="AO1061" s="231" t="s">
        <v>979</v>
      </c>
      <c r="AP1061" s="227">
        <f>SUM(AO981:AO1010)</f>
        <v>0</v>
      </c>
      <c r="AT1061" s="26">
        <f>SUM(AQ981:AQ1010)</f>
        <v>1153371</v>
      </c>
      <c r="AU1061" s="218" t="s">
        <v>979</v>
      </c>
      <c r="AV1061"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21"/>
  <sheetViews>
    <sheetView zoomScale="115" zoomScaleNormal="115" workbookViewId="0">
      <pane xSplit="3" ySplit="1" topLeftCell="D797" activePane="bottomRight" state="frozen"/>
      <selection pane="topRight" activeCell="C1" sqref="C1"/>
      <selection pane="bottomLeft" activeCell="A2" sqref="A2"/>
      <selection pane="bottomRight" activeCell="C809" sqref="C809:E80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9"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9"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9"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9"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9"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9"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9"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9"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9"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9" s="100" customFormat="1" ht="17.5" customHeight="1" x14ac:dyDescent="0.55000000000000004">
      <c r="B810" s="265"/>
      <c r="C810" s="114"/>
      <c r="J810" s="265"/>
      <c r="AG810" s="266"/>
      <c r="AH810" s="114"/>
      <c r="AI810" s="267"/>
      <c r="AJ810" s="267"/>
      <c r="AL810" s="267"/>
    </row>
    <row r="811" spans="2:39" s="100" customFormat="1" ht="17.5" customHeight="1" x14ac:dyDescent="0.55000000000000004">
      <c r="B811" s="265"/>
      <c r="C811" s="114"/>
      <c r="J811" s="265"/>
      <c r="AG811" s="266"/>
      <c r="AH811" s="114"/>
      <c r="AI811" s="267"/>
      <c r="AJ811" s="267"/>
      <c r="AL811" s="267"/>
    </row>
    <row r="812" spans="2:39" ht="17.5" customHeight="1" x14ac:dyDescent="0.55000000000000004">
      <c r="B812" s="242"/>
      <c r="C812" s="1"/>
      <c r="E812" s="258"/>
      <c r="J812" s="242"/>
      <c r="AH812" s="1"/>
      <c r="AI812" s="243"/>
      <c r="AJ812" s="243"/>
    </row>
    <row r="813" spans="2:39" x14ac:dyDescent="0.55000000000000004">
      <c r="B813" s="219"/>
      <c r="C813" s="1"/>
      <c r="AH813" s="249">
        <v>1</v>
      </c>
    </row>
    <row r="814" spans="2:39" s="241" customFormat="1" ht="5" customHeight="1" x14ac:dyDescent="0.55000000000000004">
      <c r="B814" s="240"/>
      <c r="C814" s="239"/>
      <c r="AG814" s="4"/>
    </row>
    <row r="815" spans="2:39" ht="5.5" customHeight="1" x14ac:dyDescent="0.55000000000000004">
      <c r="B815" s="4"/>
      <c r="C815" s="1"/>
    </row>
    <row r="816" spans="2:39" x14ac:dyDescent="0.55000000000000004">
      <c r="B816">
        <f>SUM(B2:B815)</f>
        <v>23726</v>
      </c>
      <c r="C816" s="1" t="s">
        <v>348</v>
      </c>
      <c r="D816" s="26">
        <f t="shared" ref="D816:J816" si="145">SUM(D2:D815)</f>
        <v>5072</v>
      </c>
      <c r="E816" s="26">
        <f t="shared" si="145"/>
        <v>5568</v>
      </c>
      <c r="F816" s="26">
        <f t="shared" si="145"/>
        <v>1768</v>
      </c>
      <c r="G816">
        <f t="shared" si="145"/>
        <v>1030</v>
      </c>
      <c r="H816">
        <f t="shared" si="145"/>
        <v>1728</v>
      </c>
      <c r="I816" s="26">
        <f t="shared" si="145"/>
        <v>2600</v>
      </c>
      <c r="J816" s="26">
        <f t="shared" si="145"/>
        <v>5960</v>
      </c>
      <c r="K816">
        <f t="shared" ref="K816:AF816" si="146">SUM(K2:K815)</f>
        <v>1167</v>
      </c>
      <c r="L816">
        <f t="shared" si="146"/>
        <v>16</v>
      </c>
      <c r="M816">
        <f t="shared" si="146"/>
        <v>146</v>
      </c>
      <c r="N816">
        <f t="shared" si="146"/>
        <v>109</v>
      </c>
      <c r="O816" s="26">
        <f t="shared" si="146"/>
        <v>494</v>
      </c>
      <c r="P816">
        <f t="shared" si="146"/>
        <v>22</v>
      </c>
      <c r="Q816">
        <f t="shared" si="146"/>
        <v>26</v>
      </c>
      <c r="R816">
        <f t="shared" si="146"/>
        <v>224</v>
      </c>
      <c r="S816">
        <f t="shared" si="146"/>
        <v>150</v>
      </c>
      <c r="T816">
        <f t="shared" si="146"/>
        <v>135</v>
      </c>
      <c r="U816">
        <f t="shared" si="146"/>
        <v>154</v>
      </c>
      <c r="V816">
        <f t="shared" si="146"/>
        <v>407</v>
      </c>
      <c r="W816">
        <f t="shared" si="146"/>
        <v>36</v>
      </c>
      <c r="X816">
        <f t="shared" si="146"/>
        <v>75</v>
      </c>
      <c r="Y816">
        <f t="shared" si="146"/>
        <v>283</v>
      </c>
      <c r="Z816">
        <f t="shared" si="146"/>
        <v>340</v>
      </c>
      <c r="AA816">
        <f t="shared" si="146"/>
        <v>1</v>
      </c>
      <c r="AB816">
        <f t="shared" si="146"/>
        <v>578</v>
      </c>
      <c r="AC816">
        <f t="shared" si="146"/>
        <v>76</v>
      </c>
      <c r="AD816">
        <f t="shared" si="146"/>
        <v>866</v>
      </c>
      <c r="AF816">
        <f t="shared" si="146"/>
        <v>647</v>
      </c>
      <c r="AM816" s="243"/>
    </row>
    <row r="817" spans="2:11" x14ac:dyDescent="0.55000000000000004">
      <c r="C817" s="1"/>
    </row>
    <row r="818" spans="2:11" ht="5" customHeight="1" x14ac:dyDescent="0.55000000000000004">
      <c r="C818" s="1"/>
    </row>
    <row r="821" spans="2:11" x14ac:dyDescent="0.55000000000000004">
      <c r="B821" s="219"/>
      <c r="K82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70" zoomScaleNormal="70" workbookViewId="0">
      <selection activeCell="U77" sqref="U7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55"/>
  <sheetViews>
    <sheetView topLeftCell="A2" workbookViewId="0">
      <pane xSplit="2" ySplit="2" topLeftCell="C843" activePane="bottomRight" state="frozen"/>
      <selection activeCell="O24" sqref="O24"/>
      <selection pane="topRight" activeCell="O24" sqref="O24"/>
      <selection pane="bottomLeft" activeCell="O24" sqref="O24"/>
      <selection pane="bottomRight" activeCell="B851" sqref="B851:D85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51" si="345">+A804+1</f>
        <v>807</v>
      </c>
      <c r="B805" s="228"/>
      <c r="C805" s="44"/>
      <c r="D805" t="s">
        <v>333</v>
      </c>
      <c r="E805">
        <v>24</v>
      </c>
      <c r="F805">
        <f t="shared" ref="F805:F851"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4" customHeight="1" x14ac:dyDescent="0.55000000000000004">
      <c r="B852" s="228"/>
      <c r="C852" s="44"/>
      <c r="G852" s="1"/>
      <c r="H852" s="119"/>
      <c r="I852" s="227"/>
      <c r="J852" s="119"/>
      <c r="K852" s="232"/>
      <c r="L852" s="271"/>
      <c r="M852" s="4"/>
      <c r="N852" s="232"/>
      <c r="O852" s="119"/>
      <c r="P852" s="119"/>
      <c r="Q852" s="5"/>
      <c r="R852" s="248"/>
      <c r="S852" s="218"/>
      <c r="T852" s="233"/>
      <c r="U852" s="250"/>
      <c r="V852" s="4"/>
      <c r="W852" s="26"/>
      <c r="X852" s="233"/>
      <c r="Y852" s="4"/>
      <c r="Z852" s="230"/>
    </row>
    <row r="853" spans="1:26" ht="24" customHeight="1" x14ac:dyDescent="0.55000000000000004">
      <c r="B853" s="228"/>
      <c r="C853" s="44"/>
      <c r="G853" s="1"/>
      <c r="H853" s="119"/>
      <c r="I853" s="227"/>
      <c r="J853" s="119"/>
      <c r="K853" s="232"/>
      <c r="L853" s="271"/>
      <c r="M853" s="4"/>
      <c r="N853" s="232"/>
      <c r="O853" s="119"/>
      <c r="P853" s="119"/>
      <c r="Q853" s="5"/>
      <c r="R853" s="248"/>
      <c r="S853" s="218"/>
      <c r="T853" s="233"/>
      <c r="U853" s="250"/>
      <c r="V853" s="4"/>
      <c r="W853" s="26"/>
      <c r="X853" s="233"/>
      <c r="Y853" s="4"/>
      <c r="Z853" s="230"/>
    </row>
    <row r="854" spans="1:26" x14ac:dyDescent="0.55000000000000004">
      <c r="B854" s="228"/>
      <c r="C854" s="44"/>
      <c r="G854" s="1"/>
      <c r="H854" s="44"/>
      <c r="J854" s="44"/>
      <c r="K854" s="256"/>
      <c r="L854" s="256"/>
      <c r="N854" s="256"/>
      <c r="O854" s="44"/>
      <c r="Q854" s="34"/>
      <c r="R854" s="257"/>
      <c r="S854" s="34"/>
      <c r="T854" s="44"/>
      <c r="U854" s="1"/>
    </row>
    <row r="855"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2022-11-06T07:54:52Z</dcterms:modified>
</cp:coreProperties>
</file>