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新しいフォルダー\"/>
    </mc:Choice>
  </mc:AlternateContent>
  <xr:revisionPtr revIDLastSave="0" documentId="13_ncr:1_{F31613CB-8AFF-43E9-A188-5037559104DF}"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X1068" i="5" l="1"/>
  <c r="AW1068" i="5"/>
  <c r="Z1068" i="5"/>
  <c r="CP1068" i="5" s="1"/>
  <c r="Y1068" i="5"/>
  <c r="AF1069" i="2"/>
  <c r="AF1068" i="2"/>
  <c r="AF1067" i="2"/>
  <c r="AE1069" i="2"/>
  <c r="AA1069" i="2"/>
  <c r="Z1069" i="2"/>
  <c r="Y1069" i="2"/>
  <c r="X1069" i="2"/>
  <c r="W1069" i="2"/>
  <c r="H1069" i="2"/>
  <c r="K1069" i="2"/>
  <c r="M1069" i="2"/>
  <c r="AB1069" i="2" s="1"/>
  <c r="O1069" i="2"/>
  <c r="P1069" i="2"/>
  <c r="CU1068" i="5"/>
  <c r="CT1068" i="5"/>
  <c r="CR1068" i="5"/>
  <c r="CM1068" i="5"/>
  <c r="CL1068" i="5"/>
  <c r="CJ1068" i="5"/>
  <c r="CI1068" i="5"/>
  <c r="CH1068" i="5"/>
  <c r="CG1068" i="5"/>
  <c r="CF1068" i="5"/>
  <c r="CE1068" i="5"/>
  <c r="CD1068" i="5"/>
  <c r="CC1068" i="5"/>
  <c r="CB1068" i="5"/>
  <c r="CA1068" i="5"/>
  <c r="BZ1068" i="5"/>
  <c r="BY1068" i="5"/>
  <c r="BX1068" i="5"/>
  <c r="BT1068" i="5"/>
  <c r="BS1068" i="5"/>
  <c r="BR1068" i="5"/>
  <c r="BQ1068" i="5"/>
  <c r="BM1068" i="5"/>
  <c r="BK1068" i="5" s="1"/>
  <c r="BL1068" i="5"/>
  <c r="BP1068" i="5" s="1"/>
  <c r="BH1068" i="5"/>
  <c r="BF1068" i="5"/>
  <c r="BD1068" i="5"/>
  <c r="BC1068" i="5"/>
  <c r="BA1068" i="5"/>
  <c r="AZ1068" i="5"/>
  <c r="AU1068" i="5"/>
  <c r="AS1068" i="5"/>
  <c r="AQ1068" i="5"/>
  <c r="CS1068" i="5" s="1"/>
  <c r="AO1068" i="5"/>
  <c r="AM1068" i="5"/>
  <c r="AK1068" i="5"/>
  <c r="AI1068" i="5"/>
  <c r="CQ1068" i="5" s="1"/>
  <c r="AG1068" i="5"/>
  <c r="CK1068" i="5" s="1"/>
  <c r="AD1068" i="5"/>
  <c r="AE1068" i="5" s="1"/>
  <c r="AC1068" i="5"/>
  <c r="AB1068" i="5"/>
  <c r="AA1068" i="5"/>
  <c r="C1068" i="5"/>
  <c r="BI1068" i="5" s="1"/>
  <c r="BG1068" i="5" s="1"/>
  <c r="D1068" i="5"/>
  <c r="AK831" i="7"/>
  <c r="AJ831" i="7"/>
  <c r="AH831" i="7"/>
  <c r="J831" i="7"/>
  <c r="B831" i="7" s="1"/>
  <c r="AL831" i="7" s="1"/>
  <c r="AI831" i="7" s="1"/>
  <c r="Y873" i="6"/>
  <c r="Z873" i="6" s="1"/>
  <c r="V873" i="6"/>
  <c r="X873" i="6" s="1"/>
  <c r="U873" i="6"/>
  <c r="T873" i="6"/>
  <c r="S873" i="6"/>
  <c r="R873" i="6"/>
  <c r="N873" i="6"/>
  <c r="L873" i="6"/>
  <c r="K873" i="6"/>
  <c r="I873" i="6"/>
  <c r="W873" i="6" s="1"/>
  <c r="F873" i="6"/>
  <c r="A873" i="6"/>
  <c r="AK830" i="7"/>
  <c r="AJ830" i="7"/>
  <c r="AH830" i="7"/>
  <c r="J830" i="7"/>
  <c r="B830" i="7" s="1"/>
  <c r="AL830" i="7" s="1"/>
  <c r="Y872" i="6"/>
  <c r="V872" i="6"/>
  <c r="U872" i="6"/>
  <c r="CR1067" i="5"/>
  <c r="CL1067" i="5"/>
  <c r="CJ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E1068" i="5" l="1"/>
  <c r="BJ1068" i="5" s="1"/>
  <c r="BN1068" i="5" s="1"/>
  <c r="CN1068" i="5"/>
  <c r="BO1068" i="5"/>
  <c r="BV1068" i="5"/>
  <c r="BW1068" i="5" s="1"/>
  <c r="CO1068" i="5"/>
  <c r="I1069" i="2"/>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76" i="5"/>
  <c r="AG1077"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85" i="5" l="1"/>
  <c r="AP1085" i="5"/>
  <c r="CS981" i="5"/>
  <c r="AT1085" i="5"/>
  <c r="CO981" i="5"/>
  <c r="AH1085" i="5"/>
  <c r="CT981" i="5"/>
  <c r="AV1085" i="5"/>
  <c r="CM981" i="5"/>
  <c r="AJ1085"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84" i="5" l="1"/>
  <c r="AP1084" i="5"/>
  <c r="AH1084" i="5"/>
  <c r="CG950" i="5"/>
  <c r="AT1084" i="5"/>
  <c r="CH950" i="5"/>
  <c r="AV1084" i="5"/>
  <c r="CM950" i="5"/>
  <c r="AJ1084"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83" i="5" l="1"/>
  <c r="AT1083" i="5"/>
  <c r="AV1083" i="5"/>
  <c r="AP1083" i="5"/>
  <c r="AJ1083" i="5"/>
  <c r="AN1083"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82" i="5"/>
  <c r="BE919" i="5"/>
  <c r="BJ919" i="5" s="1"/>
  <c r="BN919" i="5" s="1"/>
  <c r="BE921" i="5"/>
  <c r="BJ921" i="5" s="1"/>
  <c r="BN921" i="5" s="1"/>
  <c r="BK920" i="5"/>
  <c r="CG920" i="5"/>
  <c r="AP1081"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76"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76"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7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82"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82" i="5" l="1"/>
  <c r="CQ889" i="5"/>
  <c r="AJ1082" i="5"/>
  <c r="AT1082" i="5"/>
  <c r="CK889" i="5"/>
  <c r="CS889" i="5"/>
  <c r="AU1076" i="5"/>
  <c r="CJ889" i="5"/>
  <c r="AH1082"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81" i="5" l="1"/>
  <c r="AN1080"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76"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81" i="5" l="1"/>
  <c r="AT1081" i="5"/>
  <c r="AV1081" i="5"/>
  <c r="CK858" i="5"/>
  <c r="BV858" i="5"/>
  <c r="AH1081"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7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7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77" i="5"/>
  <c r="AE839" i="2"/>
  <c r="AA839" i="2"/>
  <c r="Z839" i="2"/>
  <c r="X839" i="2"/>
  <c r="W839" i="2"/>
  <c r="P839" i="2"/>
  <c r="O838" i="7"/>
  <c r="G838"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80"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80" i="5" l="1"/>
  <c r="AJ1080" i="5"/>
  <c r="AT1080" i="5"/>
  <c r="AV1078" i="5"/>
  <c r="AV1080" i="5"/>
  <c r="CK828" i="5"/>
  <c r="AJ1078"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7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79" i="5" l="1"/>
  <c r="AT1079" i="5"/>
  <c r="AJ1079" i="5"/>
  <c r="AP1079" i="5"/>
  <c r="AH1079" i="5"/>
  <c r="AV1079" i="5"/>
  <c r="CK797" i="5"/>
  <c r="AJ1077" i="5"/>
  <c r="AV1077"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76" i="5"/>
  <c r="AJ1076"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76"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78" i="5"/>
  <c r="AS581" i="5"/>
  <c r="CU581" i="5" s="1"/>
  <c r="AG581" i="5"/>
  <c r="CK581" i="5" s="1"/>
  <c r="X838"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38"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38"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38"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75"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75"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76" i="5"/>
  <c r="CL378" i="5" l="1"/>
  <c r="CI378" i="5"/>
  <c r="CE378" i="5"/>
  <c r="CD378" i="5"/>
  <c r="CC378" i="5"/>
  <c r="CB378" i="5"/>
  <c r="CA378" i="5"/>
  <c r="BZ378" i="5"/>
  <c r="BY378" i="5"/>
  <c r="BX378" i="5"/>
  <c r="BT378" i="5"/>
  <c r="BS378" i="5"/>
  <c r="BR378" i="5"/>
  <c r="BQ378" i="5"/>
  <c r="BL378" i="5"/>
  <c r="BM378" i="5"/>
  <c r="BH378" i="5"/>
  <c r="BF378" i="5"/>
  <c r="BB1076"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38"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38" i="7"/>
  <c r="AD838" i="7"/>
  <c r="AB838" i="7"/>
  <c r="Y838" i="7"/>
  <c r="N838" i="7"/>
  <c r="E838"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43"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7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7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7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7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BI1067" i="5" l="1"/>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38" i="7"/>
  <c r="T838" i="7"/>
  <c r="R838" i="7"/>
  <c r="Z838" i="7"/>
  <c r="AC83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38" i="7"/>
  <c r="AK371" i="7"/>
  <c r="S838" i="7"/>
  <c r="B371" i="7"/>
  <c r="AL371" i="7" s="1"/>
  <c r="U838"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38" i="7"/>
  <c r="K838" i="7"/>
  <c r="AK392" i="7"/>
  <c r="I838"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68" i="2" l="1"/>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38" i="7"/>
  <c r="AK536" i="7"/>
  <c r="H838" i="7"/>
  <c r="AJ536" i="7"/>
  <c r="B536" i="7"/>
  <c r="AL536" i="7" s="1"/>
  <c r="L838"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AB1068" i="2" l="1"/>
  <c r="I1068" i="2"/>
  <c r="AB1067" i="2"/>
  <c r="I1067" i="2"/>
  <c r="AB1066" i="2"/>
  <c r="I1066" i="2"/>
  <c r="W587" i="6"/>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38" i="7"/>
  <c r="B573" i="7"/>
  <c r="AL573" i="7" s="1"/>
  <c r="AK573" i="7"/>
  <c r="B838"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71" i="6" s="1"/>
  <c r="W866" i="6"/>
  <c r="I868" i="6"/>
  <c r="W868" i="6" l="1"/>
  <c r="I870" i="6"/>
  <c r="W870" i="6" l="1"/>
  <c r="I872" i="6"/>
  <c r="W872" i="6" s="1"/>
</calcChain>
</file>

<file path=xl/sharedStrings.xml><?xml version="1.0" encoding="utf-8"?>
<sst xmlns="http://schemas.openxmlformats.org/spreadsheetml/2006/main" count="1423" uniqueCount="980">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</sst>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国家衛健委発表に基づく感染状況!$AE$374:$AE$1073</c:f>
              <c:numCache>
                <c:formatCode>m"月"d"日"</c:formatCode>
                <c:ptCount val="70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numCache>
            </c:numRef>
          </c:cat>
          <c:val>
            <c:numRef>
              <c:f>国家衛健委発表に基づく感染状況!$AF$374:$AF$1073</c:f>
              <c:numCache>
                <c:formatCode>#,##0_);[Red]\(#,##0\)</c:formatCode>
                <c:ptCount val="70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香港マカオ台湾の患者・海外輸入症例・無症状病原体保有者!$CN$189:$CN$1074</c:f>
              <c:numCache>
                <c:formatCode>m"月"d"日"</c:formatCode>
                <c:ptCount val="8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numCache>
            </c:numRef>
          </c:cat>
          <c:val>
            <c:numRef>
              <c:f>香港マカオ台湾の患者・海外輸入症例・無症状病原体保有者!$CO$189:$CO$1074</c:f>
              <c:numCache>
                <c:formatCode>General</c:formatCode>
                <c:ptCount val="88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省市別輸入症例数変化!$C$2:$C$835</c:f>
              <c:numCache>
                <c:formatCode>m"月"d"日"</c:formatCode>
                <c:ptCount val="8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numCache>
            </c:numRef>
          </c:cat>
          <c:val>
            <c:numRef>
              <c:f>省市別輸入症例数変化!$D$2:$D$835</c:f>
              <c:numCache>
                <c:formatCode>General</c:formatCode>
                <c:ptCount val="83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省市別輸入症例数変化!$C$2:$C$835</c:f>
              <c:numCache>
                <c:formatCode>m"月"d"日"</c:formatCode>
                <c:ptCount val="8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numCache>
            </c:numRef>
          </c:cat>
          <c:val>
            <c:numRef>
              <c:f>省市別輸入症例数変化!$E$2:$E$835</c:f>
              <c:numCache>
                <c:formatCode>General</c:formatCode>
                <c:ptCount val="83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省市別輸入症例数変化!$C$2:$C$835</c:f>
              <c:numCache>
                <c:formatCode>m"月"d"日"</c:formatCode>
                <c:ptCount val="8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numCache>
            </c:numRef>
          </c:cat>
          <c:val>
            <c:numRef>
              <c:f>省市別輸入症例数変化!$F$2:$F$835</c:f>
              <c:numCache>
                <c:formatCode>General</c:formatCode>
                <c:ptCount val="83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省市別輸入症例数変化!$C$2:$C$835</c:f>
              <c:numCache>
                <c:formatCode>m"月"d"日"</c:formatCode>
                <c:ptCount val="8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numCache>
            </c:numRef>
          </c:cat>
          <c:val>
            <c:numRef>
              <c:f>省市別輸入症例数変化!$G$2:$G$835</c:f>
              <c:numCache>
                <c:formatCode>General</c:formatCode>
                <c:ptCount val="83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省市別輸入症例数変化!$C$2:$C$835</c:f>
              <c:numCache>
                <c:formatCode>m"月"d"日"</c:formatCode>
                <c:ptCount val="8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numCache>
            </c:numRef>
          </c:cat>
          <c:val>
            <c:numRef>
              <c:f>省市別輸入症例数変化!$H$2:$H$835</c:f>
              <c:numCache>
                <c:formatCode>General</c:formatCode>
                <c:ptCount val="83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省市別輸入症例数変化!$C$2:$C$835</c:f>
              <c:numCache>
                <c:formatCode>m"月"d"日"</c:formatCode>
                <c:ptCount val="8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numCache>
            </c:numRef>
          </c:cat>
          <c:val>
            <c:numRef>
              <c:f>省市別輸入症例数変化!$I$2:$I$835</c:f>
              <c:numCache>
                <c:formatCode>General</c:formatCode>
                <c:ptCount val="83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省市別輸入症例数変化!$C$2:$C$835</c:f>
              <c:numCache>
                <c:formatCode>m"月"d"日"</c:formatCode>
                <c:ptCount val="8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numCache>
            </c:numRef>
          </c:cat>
          <c:val>
            <c:numRef>
              <c:f>省市別輸入症例数変化!$J$2:$J$835</c:f>
              <c:numCache>
                <c:formatCode>0_);[Red]\(0\)</c:formatCode>
                <c:ptCount val="83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香港マカオ台湾の患者・海外輸入症例・無症状病原体保有者!$AX$169:$AX$1074</c:f>
              <c:numCache>
                <c:formatCode>m"月"d"日"</c:formatCode>
                <c:ptCount val="9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numCache>
            </c:numRef>
          </c:cat>
          <c:val>
            <c:numRef>
              <c:f>香港マカオ台湾の患者・海外輸入症例・無症状病原体保有者!$AY$169:$AY$1074</c:f>
              <c:numCache>
                <c:formatCode>General</c:formatCode>
                <c:ptCount val="90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香港マカオ台湾の患者・海外輸入症例・無症状病原体保有者!$AX$169:$AX$1074</c:f>
              <c:numCache>
                <c:formatCode>m"月"d"日"</c:formatCode>
                <c:ptCount val="9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numCache>
            </c:numRef>
          </c:cat>
          <c:val>
            <c:numRef>
              <c:f>香港マカオ台湾の患者・海外輸入症例・無症状病原体保有者!$BB$169:$BB$1074</c:f>
              <c:numCache>
                <c:formatCode>General</c:formatCode>
                <c:ptCount val="90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香港マカオ台湾の患者・海外輸入症例・無症状病原体保有者!$AX$169:$AX$1074</c:f>
              <c:numCache>
                <c:formatCode>m"月"d"日"</c:formatCode>
                <c:ptCount val="9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numCache>
            </c:numRef>
          </c:cat>
          <c:val>
            <c:numRef>
              <c:f>香港マカオ台湾の患者・海外輸入症例・無症状病原体保有者!$AZ$169:$AZ$1074</c:f>
              <c:numCache>
                <c:formatCode>General</c:formatCode>
                <c:ptCount val="90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香港マカオ台湾の患者・海外輸入症例・無症状病原体保有者!$AX$169:$AX$1074</c:f>
              <c:numCache>
                <c:formatCode>m"月"d"日"</c:formatCode>
                <c:ptCount val="9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numCache>
            </c:numRef>
          </c:cat>
          <c:val>
            <c:numRef>
              <c:f>香港マカオ台湾の患者・海外輸入症例・無症状病原体保有者!$BC$169:$BC$1074</c:f>
              <c:numCache>
                <c:formatCode>General</c:formatCode>
                <c:ptCount val="90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香港マカオ台湾の患者・海外輸入症例・無症状病原体保有者!$CR$485:$CR$1074</c:f>
              <c:numCache>
                <c:formatCode>m"月"d"日"</c:formatCode>
                <c:ptCount val="59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numCache>
            </c:numRef>
          </c:cat>
          <c:val>
            <c:numRef>
              <c:f>香港マカオ台湾の患者・海外輸入症例・無症状病原体保有者!$CS$485:$CS$1074</c:f>
              <c:numCache>
                <c:formatCode>General</c:formatCode>
                <c:ptCount val="59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香港マカオ台湾の患者・海外輸入症例・無症状病原体保有者!$CR$485:$CR$1074</c:f>
              <c:numCache>
                <c:formatCode>m"月"d"日"</c:formatCode>
                <c:ptCount val="59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numCache>
            </c:numRef>
          </c:cat>
          <c:val>
            <c:numRef>
              <c:f>香港マカオ台湾の患者・海外輸入症例・無症状病原体保有者!$CT$485:$CT$1074</c:f>
              <c:numCache>
                <c:formatCode>General</c:formatCode>
                <c:ptCount val="59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香港マカオ台湾の患者・海外輸入症例・無症状病原体保有者!$BJ$97:$BJ$1073</c:f>
              <c:numCache>
                <c:formatCode>m"月"d"日"</c:formatCode>
                <c:ptCount val="9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numCache>
            </c:numRef>
          </c:cat>
          <c:val>
            <c:numRef>
              <c:f>香港マカオ台湾の患者・海外輸入症例・無症状病原体保有者!$BK$97:$BK$1073</c:f>
              <c:numCache>
                <c:formatCode>General</c:formatCode>
                <c:ptCount val="97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香港マカオ台湾の患者・海外輸入症例・無症状病原体保有者!$BJ$97:$BJ$1073</c:f>
              <c:numCache>
                <c:formatCode>m"月"d"日"</c:formatCode>
                <c:ptCount val="9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numCache>
            </c:numRef>
          </c:cat>
          <c:val>
            <c:numRef>
              <c:f>香港マカオ台湾の患者・海外輸入症例・無症状病原体保有者!$BL$97:$BL$1073</c:f>
              <c:numCache>
                <c:formatCode>General</c:formatCode>
                <c:ptCount val="97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香港マカオ台湾の患者・海外輸入症例・無症状病原体保有者!$CM$29:$CM$1074</c:f>
              <c:numCache>
                <c:formatCode>General</c:formatCode>
                <c:ptCount val="10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国家衛健委発表に基づく感染状況!$AE$374:$AE$1073</c:f>
              <c:numCache>
                <c:formatCode>m"月"d"日"</c:formatCode>
                <c:ptCount val="70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numCache>
            </c:numRef>
          </c:cat>
          <c:val>
            <c:numRef>
              <c:f>国家衛健委発表に基づく感染状況!$AF$374:$AF$1073</c:f>
              <c:numCache>
                <c:formatCode>#,##0_);[Red]\(#,##0\)</c:formatCode>
                <c:ptCount val="70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省市別輸入症例数変化!$AH$2:$AH$834</c:f>
              <c:numCache>
                <c:formatCode>m"月"d"日"</c:formatCode>
                <c:ptCount val="8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numCache>
            </c:numRef>
          </c:cat>
          <c:val>
            <c:numRef>
              <c:f>省市別輸入症例数変化!$AI$2:$AI$834</c:f>
              <c:numCache>
                <c:formatCode>0_);[Red]\(0\)</c:formatCode>
                <c:ptCount val="83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省市別輸入症例数変化!$AH$2:$AH$834</c:f>
              <c:numCache>
                <c:formatCode>m"月"d"日"</c:formatCode>
                <c:ptCount val="8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numCache>
            </c:numRef>
          </c:cat>
          <c:val>
            <c:numRef>
              <c:f>省市別輸入症例数変化!$AJ$2:$AJ$834</c:f>
              <c:numCache>
                <c:formatCode>0_);[Red]\(0\)</c:formatCode>
                <c:ptCount val="83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省市別輸入症例数変化!$AH$2:$AH$834</c:f>
              <c:numCache>
                <c:formatCode>m"月"d"日"</c:formatCode>
                <c:ptCount val="8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numCache>
            </c:numRef>
          </c:cat>
          <c:val>
            <c:numRef>
              <c:f>省市別輸入症例数変化!$AK$2:$AK$834</c:f>
              <c:numCache>
                <c:formatCode>General</c:formatCode>
                <c:ptCount val="83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香港マカオ台湾の患者・海外輸入症例・無症状病原体保有者!$CP$189:$CP$1073</c:f>
              <c:numCache>
                <c:formatCode>m"月"d"日"</c:formatCode>
                <c:ptCount val="8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numCache>
            </c:numRef>
          </c:cat>
          <c:val>
            <c:numRef>
              <c:f>香港マカオ台湾の患者・海外輸入症例・無症状病原体保有者!$CQ$189:$CQ$1073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香港マカオ台湾の患者・海外輸入症例・無症状病原体保有者!$CJ$29:$CJ$1074</c:f>
              <c:numCache>
                <c:formatCode>General</c:formatCode>
                <c:ptCount val="104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香港マカオ台湾の患者・海外輸入症例・無症状病原体保有者!$CN$189:$CN$1074</c:f>
              <c:numCache>
                <c:formatCode>m"月"d"日"</c:formatCode>
                <c:ptCount val="8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numCache>
            </c:numRef>
          </c:cat>
          <c:val>
            <c:numRef>
              <c:f>香港マカオ台湾の患者・海外輸入症例・無症状病原体保有者!$CO$189:$CO$1074</c:f>
              <c:numCache>
                <c:formatCode>General</c:formatCode>
                <c:ptCount val="88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香港マカオ台湾の患者・海外輸入症例・無症状病原体保有者!$BJ$97:$BJ$1073</c:f>
              <c:numCache>
                <c:formatCode>m"月"d"日"</c:formatCode>
                <c:ptCount val="9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numCache>
            </c:numRef>
          </c:cat>
          <c:val>
            <c:numRef>
              <c:f>香港マカオ台湾の患者・海外輸入症例・無症状病原体保有者!$BL$97:$BL$1073</c:f>
              <c:numCache>
                <c:formatCode>General</c:formatCode>
                <c:ptCount val="97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香港マカオ台湾の患者・海外輸入症例・無症状病原体保有者!$BJ$97:$BJ$1073</c:f>
              <c:numCache>
                <c:formatCode>m"月"d"日"</c:formatCode>
                <c:ptCount val="9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numCache>
            </c:numRef>
          </c:cat>
          <c:val>
            <c:numRef>
              <c:f>香港マカオ台湾の患者・海外輸入症例・無症状病原体保有者!$BK$97:$BK$1073</c:f>
              <c:numCache>
                <c:formatCode>General</c:formatCode>
                <c:ptCount val="97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国家衛健委発表に基づく感染状況!$W$27:$W$1073</c:f>
              <c:numCache>
                <c:formatCode>m"月"d"日"</c:formatCode>
                <c:ptCount val="10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numCache>
            </c:numRef>
          </c:cat>
          <c:val>
            <c:numRef>
              <c:f>国家衛健委発表に基づく感染状況!$X$27:$X$1073</c:f>
              <c:numCache>
                <c:formatCode>#,##0_);[Red]\(#,##0\)</c:formatCode>
                <c:ptCount val="10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国家衛健委発表に基づく感染状況!$W$27:$W$1073</c:f>
              <c:numCache>
                <c:formatCode>m"月"d"日"</c:formatCode>
                <c:ptCount val="10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numCache>
            </c:numRef>
          </c:cat>
          <c:val>
            <c:numRef>
              <c:f>国家衛健委発表に基づく感染状況!$Y$27:$Y$1073</c:f>
              <c:numCache>
                <c:formatCode>General</c:formatCode>
                <c:ptCount val="10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香港マカオ台湾の患者・海外輸入症例・無症状病原体保有者!$CP$189:$CP$1073</c:f>
              <c:numCache>
                <c:formatCode>m"月"d"日"</c:formatCode>
                <c:ptCount val="8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numCache>
            </c:numRef>
          </c:cat>
          <c:val>
            <c:numRef>
              <c:f>香港マカオ台湾の患者・海外輸入症例・無症状病原体保有者!$CQ$189:$CQ$1073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香港マカオ台湾の患者・海外輸入症例・無症状病原体保有者!$CN$189:$CN$1074</c:f>
              <c:numCache>
                <c:formatCode>m"月"d"日"</c:formatCode>
                <c:ptCount val="8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numCache>
            </c:numRef>
          </c:cat>
          <c:val>
            <c:numRef>
              <c:f>香港マカオ台湾の患者・海外輸入症例・無症状病原体保有者!$CO$189:$CO$1074</c:f>
              <c:numCache>
                <c:formatCode>General</c:formatCode>
                <c:ptCount val="88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新疆の情況!$U$7:$U$877</c:f>
              <c:strCache>
                <c:ptCount val="86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strCache>
            </c:strRef>
          </c:cat>
          <c:val>
            <c:numRef>
              <c:f>新疆の情況!$V$7:$V$877</c:f>
              <c:numCache>
                <c:formatCode>General</c:formatCode>
                <c:ptCount val="87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新疆の情況!$U$7:$U$877</c:f>
              <c:strCache>
                <c:ptCount val="86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strCache>
            </c:strRef>
          </c:cat>
          <c:val>
            <c:numRef>
              <c:f>新疆の情況!$W$7:$W$877</c:f>
              <c:numCache>
                <c:formatCode>General</c:formatCode>
                <c:ptCount val="87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香港マカオ台湾の患者・海外輸入症例・無症状病原体保有者!$CJ$29:$CJ$1074</c:f>
              <c:numCache>
                <c:formatCode>General</c:formatCode>
                <c:ptCount val="104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香港マカオ台湾の患者・海外輸入症例・無症状病原体保有者!$BR$29:$BR$1074</c:f>
              <c:numCache>
                <c:formatCode>General</c:formatCode>
                <c:ptCount val="104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香港マカオ台湾の患者・海外輸入症例・無症状病原体保有者!$BS$29:$BS$1074</c:f>
              <c:numCache>
                <c:formatCode>General</c:formatCode>
                <c:ptCount val="10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香港マカオ台湾の患者・海外輸入症例・無症状病原体保有者!$BT$29:$BT$1074</c:f>
              <c:numCache>
                <c:formatCode>General</c:formatCode>
                <c:ptCount val="104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香港マカオ台湾の患者・海外輸入症例・無症状病原体保有者!$CJ$29:$CJ$1074</c:f>
              <c:numCache>
                <c:formatCode>General</c:formatCode>
                <c:ptCount val="104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香港マカオ台湾の患者・海外輸入症例・無症状病原体保有者!$CK$29:$CK$1074</c:f>
              <c:numCache>
                <c:formatCode>General</c:formatCode>
                <c:ptCount val="10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国家衛健委発表に基づく感染状況!$W$27:$W$1074</c:f>
              <c:numCache>
                <c:formatCode>m"月"d"日"</c:formatCode>
                <c:ptCount val="10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numCache>
            </c:numRef>
          </c:cat>
          <c:val>
            <c:numRef>
              <c:f>国家衛健委発表に基づく感染状況!$X$27:$X$1074</c:f>
              <c:numCache>
                <c:formatCode>#,##0_);[Red]\(#,##0\)</c:formatCode>
                <c:ptCount val="10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国家衛健委発表に基づく感染状況!$W$27:$W$1074</c:f>
              <c:numCache>
                <c:formatCode>m"月"d"日"</c:formatCode>
                <c:ptCount val="10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numCache>
            </c:numRef>
          </c:cat>
          <c:val>
            <c:numRef>
              <c:f>国家衛健委発表に基づく感染状況!$Y$27:$Y$1074</c:f>
              <c:numCache>
                <c:formatCode>General</c:formatCode>
                <c:ptCount val="10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香港マカオ台湾の患者・海外輸入症例・無症状病原体保有者!$BE$70:$BE$1074</c:f>
              <c:numCache>
                <c:formatCode>m"月"d"日"</c:formatCode>
                <c:ptCount val="100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numCache>
            </c:numRef>
          </c:cat>
          <c:val>
            <c:numRef>
              <c:f>香港マカオ台湾の患者・海外輸入症例・無症状病原体保有者!$BF$70:$BF$1074</c:f>
              <c:numCache>
                <c:formatCode>General</c:formatCode>
                <c:ptCount val="100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香港マカオ台湾の患者・海外輸入症例・無症状病原体保有者!$BE$70:$BE$1074</c:f>
              <c:numCache>
                <c:formatCode>m"月"d"日"</c:formatCode>
                <c:ptCount val="100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numCache>
            </c:numRef>
          </c:cat>
          <c:val>
            <c:numRef>
              <c:f>香港マカオ台湾の患者・海外輸入症例・無症状病原体保有者!$BG$70:$BG$1074</c:f>
              <c:numCache>
                <c:formatCode>General</c:formatCode>
                <c:ptCount val="100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香港マカオ台湾の患者・海外輸入症例・無症状病原体保有者!$BY$29:$BY$1074</c:f>
              <c:numCache>
                <c:formatCode>General</c:formatCode>
                <c:ptCount val="104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香港マカオ台湾の患者・海外輸入症例・無症状病原体保有者!$BZ$29:$BZ$1074</c:f>
              <c:numCache>
                <c:formatCode>General</c:formatCode>
                <c:ptCount val="10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787</c:v>
                </c:pt>
                <c:pt idx="1027">
                  <c:v>787</c:v>
                </c:pt>
                <c:pt idx="1028">
                  <c:v>787</c:v>
                </c:pt>
                <c:pt idx="1029">
                  <c:v>787</c:v>
                </c:pt>
                <c:pt idx="1030">
                  <c:v>787</c:v>
                </c:pt>
                <c:pt idx="1031">
                  <c:v>787</c:v>
                </c:pt>
                <c:pt idx="1032">
                  <c:v>787</c:v>
                </c:pt>
                <c:pt idx="1033">
                  <c:v>787</c:v>
                </c:pt>
                <c:pt idx="1034">
                  <c:v>787</c:v>
                </c:pt>
                <c:pt idx="1035">
                  <c:v>787</c:v>
                </c:pt>
                <c:pt idx="1036">
                  <c:v>787</c:v>
                </c:pt>
                <c:pt idx="1037">
                  <c:v>787</c:v>
                </c:pt>
                <c:pt idx="1038">
                  <c:v>787</c:v>
                </c:pt>
                <c:pt idx="1039">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香港マカオ台湾の患者・海外輸入症例・無症状病原体保有者!$CA$29:$CA$1074</c:f>
              <c:numCache>
                <c:formatCode>General</c:formatCode>
                <c:ptCount val="10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香港マカオ台湾の患者・海外輸入症例・無症状病原体保有者!$CC$29:$CC$1074</c:f>
              <c:numCache>
                <c:formatCode>General</c:formatCode>
                <c:ptCount val="104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香港マカオ台湾の患者・海外輸入症例・無症状病原体保有者!$CD$29:$CD$1074</c:f>
              <c:numCache>
                <c:formatCode>General</c:formatCode>
                <c:ptCount val="10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香港マカオ台湾の患者・海外輸入症例・無症状病原体保有者!$CE$29:$CE$1074</c:f>
              <c:numCache>
                <c:formatCode>General</c:formatCode>
                <c:ptCount val="10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香港マカオ台湾の患者・海外輸入症例・無症状病原体保有者!$CL$29:$CL$1074</c:f>
              <c:numCache>
                <c:formatCode>m"月"d"日"</c:formatCode>
                <c:ptCount val="10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numCache>
            </c:numRef>
          </c:cat>
          <c:val>
            <c:numRef>
              <c:f>香港マカオ台湾の患者・海外輸入症例・無症状病原体保有者!$CM$29:$CM$1074</c:f>
              <c:numCache>
                <c:formatCode>General</c:formatCode>
                <c:ptCount val="10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香港マカオ台湾の患者・海外輸入症例・無症状病原体保有者!$CP$189:$CP$1073</c:f>
              <c:numCache>
                <c:formatCode>m"月"d"日"</c:formatCode>
                <c:ptCount val="8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numCache>
            </c:numRef>
          </c:cat>
          <c:val>
            <c:numRef>
              <c:f>香港マカオ台湾の患者・海外輸入症例・無症状病原体保有者!$CQ$189:$CQ$1073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92"/>
  <sheetViews>
    <sheetView zoomScale="115" zoomScaleNormal="115" workbookViewId="0">
      <pane xSplit="2" ySplit="5" topLeftCell="Y1060" activePane="bottomRight" state="frozen"/>
      <selection pane="topRight" activeCell="C1" sqref="C1"/>
      <selection pane="bottomLeft" activeCell="A8" sqref="A8"/>
      <selection pane="bottomRight" activeCell="AA1069" sqref="AA1069"/>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44893</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c r="C1070" s="47"/>
      <c r="D1070" s="83"/>
      <c r="E1070" s="104"/>
      <c r="F1070" s="56"/>
      <c r="G1070" s="47"/>
      <c r="H1070" s="87"/>
      <c r="I1070" s="87"/>
      <c r="J1070" s="47"/>
      <c r="K1070" s="55"/>
      <c r="L1070" s="47"/>
      <c r="M1070" s="87"/>
      <c r="N1070" s="47"/>
      <c r="O1070" s="87"/>
      <c r="P1070" s="105"/>
      <c r="Q1070" s="56"/>
      <c r="R1070" s="47"/>
      <c r="S1070" s="110"/>
      <c r="T1070" s="56"/>
      <c r="U1070" s="77"/>
      <c r="W1070" s="1"/>
      <c r="X1070" s="113"/>
      <c r="Z1070" s="114"/>
      <c r="AE1070" s="1"/>
      <c r="AF1070" s="259"/>
    </row>
    <row r="1071" spans="2:32" x14ac:dyDescent="0.55000000000000004">
      <c r="B1071" s="201"/>
      <c r="C1071" s="47"/>
      <c r="D1071" s="83"/>
      <c r="E1071" s="104"/>
      <c r="F1071" s="56"/>
      <c r="G1071" s="47"/>
      <c r="H1071" s="87"/>
      <c r="I1071" s="87"/>
      <c r="J1071" s="47"/>
      <c r="K1071" s="55"/>
      <c r="L1071" s="47"/>
      <c r="M1071" s="87"/>
      <c r="N1071" s="47"/>
      <c r="O1071" s="87"/>
      <c r="P1071" s="105"/>
      <c r="Q1071" s="56"/>
      <c r="R1071" s="47"/>
      <c r="S1071" s="110"/>
      <c r="T1071" s="56"/>
      <c r="U1071" s="77"/>
      <c r="W1071" s="1"/>
      <c r="X1071" s="113"/>
      <c r="Z1071" s="114"/>
      <c r="AE1071" s="1"/>
      <c r="AF1071" s="259"/>
    </row>
    <row r="1072" spans="2:32" x14ac:dyDescent="0.55000000000000004">
      <c r="B1072" s="201"/>
      <c r="C1072" s="47"/>
      <c r="D1072" s="83"/>
      <c r="E1072" s="104"/>
      <c r="F1072" s="56"/>
      <c r="G1072" s="47"/>
      <c r="H1072" s="87"/>
      <c r="I1072" s="87"/>
      <c r="J1072" s="47"/>
      <c r="K1072" s="55"/>
      <c r="L1072" s="47"/>
      <c r="M1072" s="87"/>
      <c r="N1072" s="47"/>
      <c r="O1072" s="87"/>
      <c r="P1072" s="105"/>
      <c r="Q1072" s="56"/>
      <c r="R1072" s="47"/>
      <c r="S1072" s="110"/>
      <c r="T1072" s="56"/>
      <c r="U1072" s="77"/>
      <c r="W1072" s="1"/>
      <c r="X1072" s="113"/>
      <c r="Z1072" s="114"/>
      <c r="AE1072" s="1"/>
      <c r="AF1072" s="259"/>
    </row>
    <row r="1073" spans="2:32" ht="18.5" thickBot="1" x14ac:dyDescent="0.6">
      <c r="B1073" s="65"/>
      <c r="C1073" s="58"/>
      <c r="D1073" s="48"/>
      <c r="E1073" s="60"/>
      <c r="F1073" s="59"/>
      <c r="G1073" s="47"/>
      <c r="H1073" s="87"/>
      <c r="I1073" s="87"/>
      <c r="J1073" s="58"/>
      <c r="K1073" s="55"/>
      <c r="L1073" s="47"/>
      <c r="M1073" s="87"/>
      <c r="N1073" s="47"/>
      <c r="O1073" s="87"/>
      <c r="P1073" s="105"/>
      <c r="Q1073" s="59"/>
      <c r="R1073" s="47"/>
      <c r="S1073" s="59"/>
      <c r="T1073" s="59"/>
      <c r="U1073" s="77"/>
      <c r="W1073" s="1"/>
      <c r="X1073" s="113"/>
      <c r="Z1073" s="114"/>
      <c r="AE1073" s="1"/>
      <c r="AF1073" s="259"/>
    </row>
    <row r="1074" spans="2:32" ht="9.5" customHeight="1" thickBot="1" x14ac:dyDescent="0.6">
      <c r="B1074" s="65"/>
      <c r="C1074" s="78"/>
      <c r="D1074" s="79"/>
      <c r="E1074" s="81"/>
      <c r="F1074" s="93"/>
      <c r="G1074" s="78"/>
      <c r="H1074" s="81"/>
      <c r="I1074" s="81"/>
      <c r="J1074" s="78"/>
      <c r="K1074" s="81"/>
      <c r="L1074" s="78"/>
      <c r="M1074" s="81"/>
      <c r="N1074" s="82"/>
      <c r="O1074" s="80"/>
      <c r="P1074" s="92"/>
      <c r="Q1074" s="93"/>
      <c r="R1074" s="112"/>
      <c r="S1074" s="93"/>
      <c r="T1074" s="93"/>
      <c r="U1074" s="66"/>
      <c r="AF1074" s="259"/>
    </row>
    <row r="1075" spans="2:32" x14ac:dyDescent="0.55000000000000004">
      <c r="M1075" s="262">
        <f>SUM(L845:L862)</f>
        <v>503</v>
      </c>
      <c r="AF1075" s="259"/>
    </row>
    <row r="1076" spans="2:32" ht="13" customHeight="1" x14ac:dyDescent="0.55000000000000004">
      <c r="E1076" s="106"/>
      <c r="F1076" s="107"/>
      <c r="G1076" s="106" t="s">
        <v>80</v>
      </c>
      <c r="H1076" s="107"/>
      <c r="I1076" s="107"/>
      <c r="J1076" s="107"/>
      <c r="U1076" s="71"/>
      <c r="AF1076" s="259"/>
    </row>
    <row r="1077" spans="2:32" ht="13" customHeight="1" x14ac:dyDescent="0.55000000000000004">
      <c r="E1077" s="106" t="s">
        <v>98</v>
      </c>
      <c r="F1077" s="107"/>
      <c r="G1077" s="274" t="s">
        <v>79</v>
      </c>
      <c r="H1077" s="275"/>
      <c r="I1077" s="106" t="s">
        <v>106</v>
      </c>
      <c r="J1077" s="107"/>
      <c r="AF1077" s="259"/>
    </row>
    <row r="1078" spans="2:32" ht="13" customHeight="1" x14ac:dyDescent="0.55000000000000004">
      <c r="B1078" s="119"/>
      <c r="E1078" s="108" t="s">
        <v>108</v>
      </c>
      <c r="F1078" s="107"/>
      <c r="G1078" s="108"/>
      <c r="H1078" s="108"/>
      <c r="I1078" s="106" t="s">
        <v>107</v>
      </c>
      <c r="J1078" s="107"/>
      <c r="AF1078" s="259"/>
    </row>
    <row r="1079" spans="2:32" ht="18.5" customHeight="1" x14ac:dyDescent="0.55000000000000004">
      <c r="E1079" s="106" t="s">
        <v>96</v>
      </c>
      <c r="F1079" s="107"/>
      <c r="G1079" s="106" t="s">
        <v>97</v>
      </c>
      <c r="H1079" s="107"/>
      <c r="I1079" s="107"/>
      <c r="J1079" s="107"/>
      <c r="AF1079" s="259"/>
    </row>
    <row r="1080" spans="2:32" ht="13" customHeight="1" x14ac:dyDescent="0.55000000000000004">
      <c r="E1080" s="106" t="s">
        <v>98</v>
      </c>
      <c r="F1080" s="107"/>
      <c r="G1080" s="106" t="s">
        <v>99</v>
      </c>
      <c r="H1080" s="107"/>
      <c r="I1080" s="107"/>
      <c r="J1080" s="107"/>
      <c r="AF1080" s="259"/>
    </row>
    <row r="1081" spans="2:32" ht="13" customHeight="1" x14ac:dyDescent="0.55000000000000004">
      <c r="E1081" s="106" t="s">
        <v>98</v>
      </c>
      <c r="F1081" s="107"/>
      <c r="G1081" s="106" t="s">
        <v>100</v>
      </c>
      <c r="H1081" s="107"/>
      <c r="I1081" s="107"/>
      <c r="J1081" s="107"/>
      <c r="AF1081" s="259"/>
    </row>
    <row r="1082" spans="2:32" ht="13" customHeight="1" x14ac:dyDescent="0.55000000000000004">
      <c r="E1082" s="106" t="s">
        <v>101</v>
      </c>
      <c r="F1082" s="107"/>
      <c r="G1082" s="106" t="s">
        <v>102</v>
      </c>
      <c r="H1082" s="107"/>
      <c r="I1082" s="107"/>
      <c r="J1082" s="107"/>
      <c r="AF1082" s="259"/>
    </row>
    <row r="1083" spans="2:32" ht="13" customHeight="1" x14ac:dyDescent="0.55000000000000004">
      <c r="E1083" s="106" t="s">
        <v>103</v>
      </c>
      <c r="F1083" s="107"/>
      <c r="G1083" s="106" t="s">
        <v>104</v>
      </c>
      <c r="H1083" s="107"/>
      <c r="I1083" s="107"/>
      <c r="J1083" s="107"/>
      <c r="AF1083" s="259"/>
    </row>
    <row r="1084" spans="2:32" x14ac:dyDescent="0.55000000000000004">
      <c r="AF1084" s="259"/>
    </row>
    <row r="1085" spans="2:32" x14ac:dyDescent="0.55000000000000004">
      <c r="AF1085" s="259"/>
    </row>
    <row r="1086" spans="2:32" x14ac:dyDescent="0.55000000000000004">
      <c r="AF1086" s="259"/>
    </row>
    <row r="1087" spans="2:32" x14ac:dyDescent="0.55000000000000004">
      <c r="AF1087" s="259"/>
    </row>
    <row r="1088" spans="2:32" x14ac:dyDescent="0.55000000000000004">
      <c r="AF1088" s="259"/>
    </row>
    <row r="1089" spans="32:32" x14ac:dyDescent="0.55000000000000004">
      <c r="AF1089" s="259"/>
    </row>
    <row r="1090" spans="32:32" x14ac:dyDescent="0.55000000000000004">
      <c r="AF1090" s="259"/>
    </row>
    <row r="1091" spans="32:32" x14ac:dyDescent="0.55000000000000004">
      <c r="AF1091" s="259"/>
    </row>
    <row r="1092" spans="32:32" x14ac:dyDescent="0.55000000000000004">
      <c r="AF1092" s="259"/>
    </row>
  </sheetData>
  <mergeCells count="12">
    <mergeCell ref="G1077:H107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85"/>
  <sheetViews>
    <sheetView topLeftCell="A6" zoomScaleNormal="100" workbookViewId="0">
      <pane xSplit="1" ySplit="2" topLeftCell="B1063" activePane="bottomRight" state="frozen"/>
      <selection activeCell="A6" sqref="A6"/>
      <selection pane="topRight" activeCell="B6" sqref="B6"/>
      <selection pane="bottomLeft" activeCell="A8" sqref="A8"/>
      <selection pane="bottomRight" activeCell="D1072" sqref="D1072"/>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68"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68"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68" si="1840">+BA1036+1</f>
        <v>466</v>
      </c>
      <c r="BB1040" s="119">
        <v>1</v>
      </c>
      <c r="BC1040" s="26">
        <f t="shared" ref="BC1040:BC1045" si="1841">+BC1039+BB1040</f>
        <v>1674</v>
      </c>
      <c r="BD1040" s="217">
        <f t="shared" ref="BD1040:BD1068"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5"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5"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 t="shared" si="1914"/>
        <v>109108</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 t="shared" si="1921"/>
        <v>0</v>
      </c>
      <c r="AN1055" s="143">
        <v>787</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 t="shared" si="1951"/>
        <v>787</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8" si="1984">+AF1056+AL1056+AR1056</f>
        <v>8515278</v>
      </c>
      <c r="AB1056" s="210">
        <f t="shared" ref="AB1056:AB1068" si="1985">+AH1056+AN1056+AT1056</f>
        <v>109332</v>
      </c>
      <c r="AC1056" s="211">
        <f t="shared" ref="AC1056:AC1068"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 t="shared" ref="AM1056:AM1068" si="1992">+AN1056-AN1055</f>
        <v>0</v>
      </c>
      <c r="AN1056" s="143">
        <v>787</v>
      </c>
      <c r="AO1056" s="171">
        <f t="shared" ref="AO1056:AO1068" si="1993">+AP1056-AP1055</f>
        <v>0</v>
      </c>
      <c r="AP1056" s="174">
        <v>6</v>
      </c>
      <c r="AQ1056" s="173">
        <f t="shared" ref="AQ1056:AQ1068" si="1994">+AR1056-AR1055</f>
        <v>18541</v>
      </c>
      <c r="AR1056" s="143">
        <v>8069442</v>
      </c>
      <c r="AS1056" s="171">
        <f t="shared" ref="AS1056:AS1068" si="1995">+AT1056-AT1055</f>
        <v>0</v>
      </c>
      <c r="AT1056" s="143">
        <v>13742</v>
      </c>
      <c r="AU1056" s="171">
        <f t="shared" ref="AU1056:AU1068" si="1996">+AV1056-AV1055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7">+BW1052+BV1056</f>
        <v>115594</v>
      </c>
      <c r="BX1056" s="167">
        <f t="shared" si="1949"/>
        <v>44880</v>
      </c>
      <c r="BY1056">
        <f t="shared" si="1950"/>
        <v>795</v>
      </c>
      <c r="BZ1056">
        <f t="shared" si="1951"/>
        <v>787</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109624</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si="1992"/>
        <v>0</v>
      </c>
      <c r="AN1057" s="143">
        <v>787</v>
      </c>
      <c r="AO1057" s="171">
        <f t="shared" si="1993"/>
        <v>0</v>
      </c>
      <c r="AP1057" s="174">
        <v>6</v>
      </c>
      <c r="AQ1057" s="173">
        <f t="shared" si="1994"/>
        <v>22676</v>
      </c>
      <c r="AR1057" s="143">
        <v>8092118</v>
      </c>
      <c r="AS1057" s="171">
        <f t="shared" si="1995"/>
        <v>0</v>
      </c>
      <c r="AT1057" s="143">
        <v>13742</v>
      </c>
      <c r="AU1057" s="171">
        <f t="shared" si="1996"/>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7"/>
        <v>103676</v>
      </c>
      <c r="BX1057" s="167">
        <f t="shared" si="1949"/>
        <v>44881</v>
      </c>
      <c r="BY1057">
        <f t="shared" si="1950"/>
        <v>795</v>
      </c>
      <c r="BZ1057">
        <f t="shared" si="1951"/>
        <v>787</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109890</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2"/>
        <v>0</v>
      </c>
      <c r="AN1058" s="143">
        <v>787</v>
      </c>
      <c r="AO1058" s="171">
        <f t="shared" si="1993"/>
        <v>0</v>
      </c>
      <c r="AP1058" s="174">
        <v>6</v>
      </c>
      <c r="AQ1058" s="173">
        <f t="shared" si="1994"/>
        <v>20116</v>
      </c>
      <c r="AR1058" s="143">
        <v>8112234</v>
      </c>
      <c r="AS1058" s="171">
        <f t="shared" si="1995"/>
        <v>0</v>
      </c>
      <c r="AT1058" s="143">
        <v>13742</v>
      </c>
      <c r="AU1058" s="171">
        <f t="shared" si="1996"/>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7"/>
        <v>116956</v>
      </c>
      <c r="BX1058" s="167">
        <f t="shared" ref="BX1058:BX1068" si="2010">+A1058</f>
        <v>44882</v>
      </c>
      <c r="BY1058">
        <f t="shared" ref="BY1058:BY1068" si="2011">+AL1058</f>
        <v>795</v>
      </c>
      <c r="BZ1058">
        <f t="shared" ref="BZ1058:BZ1068" si="2012">+AN1058</f>
        <v>787</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110166</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2"/>
        <v>0</v>
      </c>
      <c r="AN1059" s="143">
        <v>787</v>
      </c>
      <c r="AO1059" s="171">
        <f t="shared" si="1993"/>
        <v>0</v>
      </c>
      <c r="AP1059" s="174">
        <v>6</v>
      </c>
      <c r="AQ1059" s="173">
        <f t="shared" si="1994"/>
        <v>17997</v>
      </c>
      <c r="AR1059" s="143">
        <v>8130231</v>
      </c>
      <c r="AS1059" s="171">
        <f t="shared" si="1995"/>
        <v>0</v>
      </c>
      <c r="AT1059" s="143">
        <v>13742</v>
      </c>
      <c r="AU1059" s="171">
        <f t="shared" si="1996"/>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7"/>
        <v>103026</v>
      </c>
      <c r="BX1059" s="167">
        <f t="shared" si="2010"/>
        <v>44883</v>
      </c>
      <c r="BY1059">
        <f t="shared" si="2011"/>
        <v>795</v>
      </c>
      <c r="BZ1059">
        <f t="shared" si="2012"/>
        <v>787</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110452</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2"/>
        <v>0</v>
      </c>
      <c r="AN1060" s="143">
        <v>787</v>
      </c>
      <c r="AO1060" s="171">
        <f t="shared" si="1993"/>
        <v>0</v>
      </c>
      <c r="AP1060" s="174">
        <v>6</v>
      </c>
      <c r="AQ1060" s="173">
        <f t="shared" si="1994"/>
        <v>16559</v>
      </c>
      <c r="AR1060" s="143">
        <v>8146790</v>
      </c>
      <c r="AS1060" s="171">
        <f t="shared" si="1995"/>
        <v>0</v>
      </c>
      <c r="AT1060" s="143">
        <v>13742</v>
      </c>
      <c r="AU1060" s="171">
        <f t="shared" si="1996"/>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7"/>
        <v>116265</v>
      </c>
      <c r="BX1060" s="167">
        <f t="shared" si="2010"/>
        <v>44884</v>
      </c>
      <c r="BY1060">
        <f t="shared" si="2011"/>
        <v>796</v>
      </c>
      <c r="BZ1060">
        <f t="shared" si="2012"/>
        <v>787</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110747</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2"/>
        <v>0</v>
      </c>
      <c r="AN1061" s="143">
        <v>787</v>
      </c>
      <c r="AO1061" s="171">
        <f t="shared" si="1993"/>
        <v>0</v>
      </c>
      <c r="AP1061" s="174">
        <v>6</v>
      </c>
      <c r="AQ1061" s="173">
        <f t="shared" si="1994"/>
        <v>16218</v>
      </c>
      <c r="AR1061" s="143">
        <v>8163008</v>
      </c>
      <c r="AS1061" s="171">
        <f t="shared" si="1995"/>
        <v>0</v>
      </c>
      <c r="AT1061" s="143">
        <v>13742</v>
      </c>
      <c r="AU1061" s="171">
        <f t="shared" si="1996"/>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7"/>
        <v>104620</v>
      </c>
      <c r="BX1061" s="167">
        <f t="shared" si="2010"/>
        <v>44885</v>
      </c>
      <c r="BY1061">
        <f t="shared" si="2011"/>
        <v>796</v>
      </c>
      <c r="BZ1061">
        <f t="shared" si="2012"/>
        <v>787</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110936</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2"/>
        <v>0</v>
      </c>
      <c r="AN1062" s="143">
        <v>787</v>
      </c>
      <c r="AO1062" s="171">
        <f t="shared" si="1993"/>
        <v>0</v>
      </c>
      <c r="AP1062" s="174">
        <v>6</v>
      </c>
      <c r="AQ1062" s="173">
        <f t="shared" si="1994"/>
        <v>11895</v>
      </c>
      <c r="AR1062" s="143">
        <v>8174903</v>
      </c>
      <c r="AS1062" s="171">
        <f t="shared" si="1995"/>
        <v>0</v>
      </c>
      <c r="AT1062" s="143">
        <v>13742</v>
      </c>
      <c r="AU1062" s="171">
        <f t="shared" si="1996"/>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7"/>
        <v>117866</v>
      </c>
      <c r="BX1062" s="167">
        <f t="shared" si="2010"/>
        <v>44886</v>
      </c>
      <c r="BY1062">
        <f t="shared" si="2011"/>
        <v>796</v>
      </c>
      <c r="BZ1062">
        <f t="shared" si="2012"/>
        <v>787</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 t="shared" si="1985"/>
        <v>111230</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 t="shared" si="1992"/>
        <v>0</v>
      </c>
      <c r="AN1063" s="143">
        <v>787</v>
      </c>
      <c r="AO1063" s="171">
        <f t="shared" si="1993"/>
        <v>0</v>
      </c>
      <c r="AP1063" s="174">
        <v>6</v>
      </c>
      <c r="AQ1063" s="173">
        <f t="shared" si="1994"/>
        <v>18169</v>
      </c>
      <c r="AR1063" s="143">
        <v>8193072</v>
      </c>
      <c r="AS1063" s="171">
        <f t="shared" si="1995"/>
        <v>0</v>
      </c>
      <c r="AT1063" s="143">
        <v>13742</v>
      </c>
      <c r="AU1063" s="171">
        <f t="shared" si="1996"/>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7"/>
        <v>103945</v>
      </c>
      <c r="BX1063" s="167">
        <f t="shared" si="2010"/>
        <v>44887</v>
      </c>
      <c r="BY1063">
        <f t="shared" si="2011"/>
        <v>796</v>
      </c>
      <c r="BZ1063">
        <f t="shared" si="2012"/>
        <v>787</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111541</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 t="shared" si="1992"/>
        <v>0</v>
      </c>
      <c r="AN1064" s="143">
        <v>787</v>
      </c>
      <c r="AO1064" s="171">
        <f t="shared" si="1993"/>
        <v>0</v>
      </c>
      <c r="AP1064" s="174">
        <v>6</v>
      </c>
      <c r="AQ1064" s="173">
        <f t="shared" si="1994"/>
        <v>17883</v>
      </c>
      <c r="AR1064" s="143">
        <v>8210955</v>
      </c>
      <c r="AS1064" s="171">
        <f t="shared" si="1995"/>
        <v>0</v>
      </c>
      <c r="AT1064" s="143">
        <v>13742</v>
      </c>
      <c r="AU1064" s="171">
        <f t="shared" si="1996"/>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7"/>
        <v>117304</v>
      </c>
      <c r="BX1064" s="167">
        <f t="shared" si="2010"/>
        <v>44888</v>
      </c>
      <c r="BY1064">
        <f t="shared" si="2011"/>
        <v>796</v>
      </c>
      <c r="BZ1064">
        <f t="shared" si="2012"/>
        <v>787</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111867</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2"/>
        <v>0</v>
      </c>
      <c r="AN1065" s="143">
        <v>787</v>
      </c>
      <c r="AO1065" s="171">
        <f t="shared" si="1993"/>
        <v>0</v>
      </c>
      <c r="AP1065" s="174">
        <v>6</v>
      </c>
      <c r="AQ1065" s="173">
        <f t="shared" si="1994"/>
        <v>16040</v>
      </c>
      <c r="AR1065" s="143">
        <v>8226995</v>
      </c>
      <c r="AS1065" s="171">
        <f t="shared" si="1995"/>
        <v>0</v>
      </c>
      <c r="AT1065" s="143">
        <v>13742</v>
      </c>
      <c r="AU1065" s="171">
        <f t="shared" si="1996"/>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7"/>
        <v>105714</v>
      </c>
      <c r="BX1065" s="167">
        <f t="shared" si="2010"/>
        <v>44889</v>
      </c>
      <c r="BY1065">
        <f t="shared" si="2011"/>
        <v>796</v>
      </c>
      <c r="BZ1065">
        <f t="shared" si="2012"/>
        <v>787</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112168</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2"/>
        <v>0</v>
      </c>
      <c r="AN1066" s="143">
        <v>787</v>
      </c>
      <c r="AO1066" s="171">
        <f t="shared" si="1993"/>
        <v>0</v>
      </c>
      <c r="AP1066" s="174">
        <v>6</v>
      </c>
      <c r="AQ1066" s="173">
        <f t="shared" si="1994"/>
        <v>14183</v>
      </c>
      <c r="AR1066" s="143">
        <v>8241178</v>
      </c>
      <c r="AS1066" s="171">
        <f t="shared" si="1995"/>
        <v>0</v>
      </c>
      <c r="AT1066" s="143">
        <v>13742</v>
      </c>
      <c r="AU1066" s="171">
        <f t="shared" si="1996"/>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7"/>
        <v>118814</v>
      </c>
      <c r="BX1066" s="167">
        <f t="shared" si="2010"/>
        <v>44890</v>
      </c>
      <c r="BY1066">
        <f t="shared" si="2011"/>
        <v>796</v>
      </c>
      <c r="BZ1066">
        <f t="shared" si="2012"/>
        <v>787</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112517</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2"/>
        <v>0</v>
      </c>
      <c r="AN1067" s="143">
        <v>787</v>
      </c>
      <c r="AO1067" s="171">
        <f t="shared" si="1993"/>
        <v>0</v>
      </c>
      <c r="AP1067" s="174">
        <v>6</v>
      </c>
      <c r="AQ1067" s="173">
        <f t="shared" si="1994"/>
        <v>13245</v>
      </c>
      <c r="AR1067" s="143">
        <v>8254423</v>
      </c>
      <c r="AS1067" s="171">
        <f t="shared" si="1995"/>
        <v>0</v>
      </c>
      <c r="AT1067" s="143">
        <v>13742</v>
      </c>
      <c r="AU1067" s="171">
        <f t="shared" si="1996"/>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7"/>
        <v>104853</v>
      </c>
      <c r="BX1067" s="167">
        <f t="shared" si="2010"/>
        <v>44891</v>
      </c>
      <c r="BY1067">
        <f t="shared" si="2011"/>
        <v>797</v>
      </c>
      <c r="BZ1067">
        <f t="shared" si="2012"/>
        <v>787</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112756</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2"/>
        <v>0</v>
      </c>
      <c r="AN1068" s="143">
        <v>787</v>
      </c>
      <c r="AO1068" s="171">
        <f t="shared" si="1993"/>
        <v>0</v>
      </c>
      <c r="AP1068" s="174">
        <v>6</v>
      </c>
      <c r="AQ1068" s="173">
        <f t="shared" si="1994"/>
        <v>13297</v>
      </c>
      <c r="AR1068" s="143">
        <v>8267720</v>
      </c>
      <c r="AS1068" s="171">
        <f t="shared" si="1995"/>
        <v>0</v>
      </c>
      <c r="AT1068" s="143">
        <v>13742</v>
      </c>
      <c r="AU1068" s="171">
        <f t="shared" si="1996"/>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7"/>
        <v>118269</v>
      </c>
      <c r="BX1068" s="167">
        <f t="shared" si="2010"/>
        <v>44892</v>
      </c>
      <c r="BY1068">
        <f t="shared" si="2011"/>
        <v>797</v>
      </c>
      <c r="BZ1068">
        <f t="shared" si="2012"/>
        <v>787</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c r="B1069" s="219"/>
      <c r="C1069" s="142"/>
      <c r="D1069" s="261"/>
      <c r="E1069" s="135"/>
      <c r="F1069" s="135"/>
      <c r="G1069" s="135"/>
      <c r="H1069" s="123"/>
      <c r="I1069" s="135"/>
      <c r="J1069" s="123"/>
      <c r="K1069" s="41"/>
      <c r="L1069" s="134"/>
      <c r="M1069" s="219"/>
      <c r="N1069" s="123"/>
      <c r="O1069" s="123"/>
      <c r="P1069" s="135"/>
      <c r="Q1069" s="135"/>
      <c r="R1069" s="123"/>
      <c r="S1069" s="123"/>
      <c r="T1069" s="135"/>
      <c r="U1069" s="135"/>
      <c r="V1069" s="123"/>
      <c r="W1069" s="41"/>
      <c r="X1069" s="136"/>
      <c r="Y1069" s="4"/>
      <c r="Z1069" s="74"/>
      <c r="AA1069" s="210"/>
      <c r="AB1069" s="210"/>
      <c r="AC1069" s="211"/>
      <c r="AD1069" s="170"/>
      <c r="AE1069" s="222"/>
      <c r="AF1069" s="143"/>
      <c r="AG1069" s="171"/>
      <c r="AH1069" s="143"/>
      <c r="AI1069" s="171"/>
      <c r="AJ1069" s="172"/>
      <c r="AK1069" s="173"/>
      <c r="AL1069" s="143"/>
      <c r="AM1069" s="222"/>
      <c r="AN1069" s="143"/>
      <c r="AO1069" s="171"/>
      <c r="AP1069" s="174"/>
      <c r="AQ1069" s="173"/>
      <c r="AR1069" s="143"/>
      <c r="AS1069" s="171"/>
      <c r="AT1069" s="143"/>
      <c r="AU1069" s="171"/>
      <c r="AV1069" s="175"/>
      <c r="AW1069" s="217"/>
      <c r="AX1069" s="216"/>
      <c r="AY1069" s="5"/>
      <c r="AZ1069" s="217"/>
      <c r="BA1069" s="217"/>
      <c r="BB1069" s="119"/>
      <c r="BC1069" s="26"/>
      <c r="BD1069" s="217"/>
      <c r="BE1069" s="209"/>
      <c r="BF1069" s="120"/>
      <c r="BG1069" s="120"/>
      <c r="BH1069" s="209"/>
      <c r="BI1069" s="120"/>
      <c r="BJ1069" s="1"/>
      <c r="BN1069" s="1"/>
      <c r="BQ1069" s="167"/>
      <c r="BX1069" s="167"/>
      <c r="CB1069" s="167"/>
      <c r="CF1069" s="216"/>
      <c r="CI1069" s="167"/>
      <c r="CL1069" s="167"/>
      <c r="CN1069" s="1"/>
      <c r="CO1069" s="253"/>
      <c r="CP1069" s="1"/>
      <c r="CQ1069" s="254"/>
      <c r="CR1069" s="167"/>
    </row>
    <row r="1070" spans="1:99" ht="18" customHeight="1" x14ac:dyDescent="0.55000000000000004">
      <c r="A1070" s="167"/>
      <c r="B1070" s="219"/>
      <c r="C1070" s="142"/>
      <c r="D1070" s="261"/>
      <c r="E1070" s="135"/>
      <c r="F1070" s="135"/>
      <c r="G1070" s="135"/>
      <c r="H1070" s="123"/>
      <c r="I1070" s="135"/>
      <c r="J1070" s="123"/>
      <c r="K1070" s="41"/>
      <c r="L1070" s="134"/>
      <c r="M1070" s="219"/>
      <c r="N1070" s="123"/>
      <c r="O1070" s="123"/>
      <c r="P1070" s="135"/>
      <c r="Q1070" s="135"/>
      <c r="R1070" s="123"/>
      <c r="S1070" s="123"/>
      <c r="T1070" s="135"/>
      <c r="U1070" s="135"/>
      <c r="V1070" s="123"/>
      <c r="W1070" s="41"/>
      <c r="X1070" s="136"/>
      <c r="Y1070" s="4"/>
      <c r="Z1070" s="74"/>
      <c r="AA1070" s="210"/>
      <c r="AB1070" s="210"/>
      <c r="AC1070" s="211"/>
      <c r="AD1070" s="170"/>
      <c r="AE1070" s="222"/>
      <c r="AF1070" s="143"/>
      <c r="AG1070" s="171"/>
      <c r="AH1070" s="143"/>
      <c r="AI1070" s="171"/>
      <c r="AJ1070" s="172"/>
      <c r="AK1070" s="173"/>
      <c r="AL1070" s="143"/>
      <c r="AM1070" s="222"/>
      <c r="AN1070" s="143"/>
      <c r="AO1070" s="171"/>
      <c r="AP1070" s="174"/>
      <c r="AQ1070" s="173"/>
      <c r="AR1070" s="143"/>
      <c r="AS1070" s="171"/>
      <c r="AT1070" s="143"/>
      <c r="AU1070" s="171"/>
      <c r="AV1070" s="175"/>
      <c r="AW1070" s="217"/>
      <c r="AX1070" s="216"/>
      <c r="AY1070" s="5"/>
      <c r="AZ1070" s="217"/>
      <c r="BA1070" s="217"/>
      <c r="BB1070" s="119"/>
      <c r="BC1070" s="26"/>
      <c r="BD1070" s="217"/>
      <c r="BE1070" s="209"/>
      <c r="BF1070" s="120"/>
      <c r="BG1070" s="120"/>
      <c r="BH1070" s="209"/>
      <c r="BI1070" s="120"/>
      <c r="BJ1070" s="1"/>
      <c r="BN1070" s="1"/>
      <c r="BQ1070" s="167"/>
      <c r="BX1070" s="167"/>
      <c r="CB1070" s="167"/>
      <c r="CF1070" s="216"/>
      <c r="CI1070" s="167"/>
      <c r="CL1070" s="167"/>
      <c r="CN1070" s="1"/>
      <c r="CO1070" s="253"/>
      <c r="CP1070" s="1"/>
      <c r="CQ1070" s="254"/>
      <c r="CR1070" s="167"/>
    </row>
    <row r="1071" spans="1:99" ht="18" customHeight="1" x14ac:dyDescent="0.55000000000000004">
      <c r="A1071" s="167"/>
      <c r="B1071" s="219"/>
      <c r="C1071" s="142"/>
      <c r="D1071" s="261"/>
      <c r="E1071" s="135"/>
      <c r="F1071" s="135"/>
      <c r="G1071" s="135"/>
      <c r="H1071" s="123"/>
      <c r="I1071" s="135"/>
      <c r="J1071" s="123"/>
      <c r="K1071" s="41"/>
      <c r="L1071" s="134"/>
      <c r="M1071" s="219"/>
      <c r="N1071" s="123"/>
      <c r="O1071" s="123"/>
      <c r="P1071" s="135"/>
      <c r="Q1071" s="135"/>
      <c r="R1071" s="123"/>
      <c r="S1071" s="123"/>
      <c r="T1071" s="135"/>
      <c r="U1071" s="135"/>
      <c r="V1071" s="123"/>
      <c r="W1071" s="41"/>
      <c r="X1071" s="136"/>
      <c r="Y1071" s="4"/>
      <c r="Z1071" s="74"/>
      <c r="AA1071" s="210"/>
      <c r="AB1071" s="210"/>
      <c r="AC1071" s="211"/>
      <c r="AD1071" s="170"/>
      <c r="AE1071" s="222"/>
      <c r="AF1071" s="143"/>
      <c r="AG1071" s="171"/>
      <c r="AH1071" s="143"/>
      <c r="AI1071" s="171"/>
      <c r="AJ1071" s="172"/>
      <c r="AK1071" s="173"/>
      <c r="AL1071" s="143"/>
      <c r="AM1071" s="222"/>
      <c r="AN1071" s="143"/>
      <c r="AO1071" s="171"/>
      <c r="AP1071" s="174"/>
      <c r="AQ1071" s="173"/>
      <c r="AR1071" s="143"/>
      <c r="AS1071" s="171"/>
      <c r="AT1071" s="143"/>
      <c r="AU1071" s="171"/>
      <c r="AV1071" s="175"/>
      <c r="AW1071" s="217"/>
      <c r="AX1071" s="216"/>
      <c r="AY1071" s="5"/>
      <c r="AZ1071" s="217"/>
      <c r="BA1071" s="217"/>
      <c r="BB1071" s="119"/>
      <c r="BC1071" s="26"/>
      <c r="BD1071" s="217"/>
      <c r="BE1071" s="209"/>
      <c r="BF1071" s="120"/>
      <c r="BG1071" s="120"/>
      <c r="BH1071" s="209"/>
      <c r="BI1071" s="120"/>
      <c r="BJ1071" s="1"/>
      <c r="BN1071" s="1"/>
      <c r="BQ1071" s="167"/>
      <c r="BX1071" s="167"/>
      <c r="CB1071" s="167"/>
      <c r="CF1071" s="216"/>
      <c r="CI1071" s="167"/>
      <c r="CL1071" s="167"/>
      <c r="CN1071" s="1"/>
      <c r="CO1071" s="253"/>
      <c r="CP1071" s="1"/>
      <c r="CQ1071" s="254"/>
      <c r="CR1071" s="167"/>
    </row>
    <row r="1072" spans="1:99" ht="18" customHeight="1" x14ac:dyDescent="0.55000000000000004">
      <c r="A1072" s="167"/>
      <c r="B1072" s="219"/>
      <c r="C1072" s="142"/>
      <c r="D1072" s="261"/>
      <c r="E1072" s="135"/>
      <c r="F1072" s="135"/>
      <c r="G1072" s="135"/>
      <c r="H1072" s="123"/>
      <c r="I1072" s="135"/>
      <c r="J1072" s="123"/>
      <c r="K1072" s="41"/>
      <c r="L1072" s="134"/>
      <c r="M1072" s="219"/>
      <c r="N1072" s="123"/>
      <c r="O1072" s="123"/>
      <c r="P1072" s="135"/>
      <c r="Q1072" s="135"/>
      <c r="R1072" s="123"/>
      <c r="S1072" s="123"/>
      <c r="T1072" s="135"/>
      <c r="U1072" s="135"/>
      <c r="V1072" s="123"/>
      <c r="W1072" s="41"/>
      <c r="X1072" s="136"/>
      <c r="Y1072" s="4"/>
      <c r="Z1072" s="74"/>
      <c r="AA1072" s="210"/>
      <c r="AB1072" s="210"/>
      <c r="AC1072" s="211"/>
      <c r="AD1072" s="170"/>
      <c r="AE1072" s="222"/>
      <c r="AF1072" s="143"/>
      <c r="AG1072" s="171"/>
      <c r="AH1072" s="143"/>
      <c r="AI1072" s="171"/>
      <c r="AJ1072" s="172"/>
      <c r="AK1072" s="173"/>
      <c r="AL1072" s="143"/>
      <c r="AM1072" s="171"/>
      <c r="AN1072" s="143"/>
      <c r="AO1072" s="171"/>
      <c r="AP1072" s="174"/>
      <c r="AQ1072" s="173"/>
      <c r="AR1072" s="143"/>
      <c r="AS1072" s="171"/>
      <c r="AT1072" s="143"/>
      <c r="AU1072" s="171"/>
      <c r="AV1072" s="175"/>
      <c r="AW1072" s="217"/>
      <c r="AX1072" s="216"/>
      <c r="AY1072" s="5"/>
      <c r="AZ1072" s="217"/>
      <c r="BA1072" s="217"/>
      <c r="BB1072" s="119"/>
      <c r="BC1072" s="26"/>
      <c r="BD1072" s="217"/>
      <c r="BE1072" s="209"/>
      <c r="BF1072" s="120"/>
      <c r="BG1072" s="120"/>
      <c r="BH1072" s="209"/>
      <c r="BI1072" s="120"/>
      <c r="BJ1072" s="1"/>
      <c r="BN1072" s="1"/>
      <c r="BQ1072" s="167"/>
      <c r="BX1072" s="167"/>
      <c r="CB1072" s="167"/>
      <c r="CE1072">
        <f>+AV1072</f>
        <v>0</v>
      </c>
      <c r="CF1072" s="216"/>
      <c r="CI1072" s="167"/>
      <c r="CL1072" s="167"/>
      <c r="CN1072" s="1"/>
      <c r="CO1072" s="253"/>
      <c r="CP1072" s="1"/>
      <c r="CQ1072" s="254"/>
      <c r="CR1072" s="167"/>
    </row>
    <row r="1073" spans="1:96" ht="18" customHeight="1" x14ac:dyDescent="0.55000000000000004">
      <c r="A1073" s="167"/>
      <c r="B1073" s="219"/>
      <c r="C1073" s="142"/>
      <c r="D1073" s="142"/>
      <c r="E1073" s="135"/>
      <c r="F1073" s="135"/>
      <c r="G1073" s="135"/>
      <c r="H1073" s="123"/>
      <c r="I1073" s="135"/>
      <c r="J1073" s="123"/>
      <c r="K1073" s="41"/>
      <c r="L1073" s="134"/>
      <c r="M1073" s="135"/>
      <c r="N1073" s="123"/>
      <c r="O1073" s="123"/>
      <c r="P1073" s="135"/>
      <c r="Q1073" s="135"/>
      <c r="R1073" s="123"/>
      <c r="S1073" s="123"/>
      <c r="T1073" s="135"/>
      <c r="U1073" s="135"/>
      <c r="V1073" s="123"/>
      <c r="W1073" s="41"/>
      <c r="X1073" s="136"/>
      <c r="Y1073" s="4"/>
      <c r="Z1073" s="74"/>
      <c r="AA1073" s="210"/>
      <c r="AB1073" s="210"/>
      <c r="AC1073" s="211"/>
      <c r="AD1073" s="170"/>
      <c r="AE1073" s="222"/>
      <c r="AF1073" s="143"/>
      <c r="AG1073" s="171"/>
      <c r="AH1073" s="143"/>
      <c r="AI1073" s="171"/>
      <c r="AJ1073" s="172"/>
      <c r="AK1073" s="173"/>
      <c r="AL1073" s="143"/>
      <c r="AM1073" s="171"/>
      <c r="AN1073" s="143"/>
      <c r="AO1073" s="171"/>
      <c r="AP1073" s="174"/>
      <c r="AQ1073" s="173"/>
      <c r="AR1073" s="143"/>
      <c r="AS1073" s="171"/>
      <c r="AT1073" s="143"/>
      <c r="AU1073" s="171"/>
      <c r="AV1073" s="175"/>
      <c r="AW1073" s="217"/>
      <c r="AX1073" s="216"/>
      <c r="AY1073" s="5"/>
      <c r="AZ1073" s="217"/>
      <c r="BA1073" s="217"/>
      <c r="BB1073" s="119"/>
      <c r="BC1073" s="26"/>
      <c r="BD1073" s="217"/>
      <c r="BE1073" s="209"/>
      <c r="BF1073" s="120"/>
      <c r="BG1073" s="120"/>
      <c r="BH1073" s="209"/>
      <c r="BI1073" s="120"/>
      <c r="BJ1073" s="1"/>
      <c r="BN1073" s="1"/>
      <c r="BQ1073" s="167"/>
      <c r="BX1073" s="167"/>
      <c r="CB1073" s="167"/>
      <c r="CI1073" s="167"/>
      <c r="CL1073" s="167"/>
      <c r="CN1073" s="1"/>
      <c r="CO1073" s="253"/>
      <c r="CP1073" s="1"/>
      <c r="CQ1073" s="254"/>
      <c r="CR1073" s="167"/>
    </row>
    <row r="1074" spans="1:96" ht="7" customHeight="1" thickBot="1" x14ac:dyDescent="0.6">
      <c r="A1074" s="65"/>
      <c r="B1074" s="134"/>
      <c r="C1074" s="142"/>
      <c r="D1074" s="135"/>
      <c r="E1074" s="135"/>
      <c r="F1074" s="135"/>
      <c r="G1074" s="135"/>
      <c r="H1074" s="123"/>
      <c r="I1074" s="135"/>
      <c r="J1074" s="123"/>
      <c r="K1074" s="136"/>
      <c r="L1074" s="134"/>
      <c r="M1074" s="135"/>
      <c r="N1074" s="123"/>
      <c r="O1074" s="123"/>
      <c r="P1074" s="135"/>
      <c r="Q1074" s="135"/>
      <c r="R1074" s="123"/>
      <c r="S1074" s="123"/>
      <c r="T1074" s="135"/>
      <c r="U1074" s="135"/>
      <c r="V1074" s="123"/>
      <c r="W1074" s="41"/>
      <c r="X1074" s="136"/>
      <c r="Z1074" s="65"/>
      <c r="AA1074" s="63"/>
      <c r="AB1074" s="63"/>
      <c r="AC1074" s="63"/>
      <c r="AD1074" s="170"/>
      <c r="AE1074" s="222"/>
      <c r="AF1074" s="143"/>
      <c r="AG1074" s="171"/>
      <c r="AH1074" s="143"/>
      <c r="AI1074" s="171"/>
      <c r="AJ1074" s="172"/>
      <c r="AK1074" s="173"/>
      <c r="AL1074" s="143"/>
      <c r="AM1074" s="171"/>
      <c r="AN1074" s="143"/>
      <c r="AO1074" s="171"/>
      <c r="AP1074" s="174"/>
      <c r="AQ1074" s="173"/>
      <c r="AR1074" s="143"/>
      <c r="AS1074" s="171"/>
      <c r="AT1074" s="143"/>
      <c r="AU1074" s="171"/>
      <c r="AV1074" s="175"/>
    </row>
    <row r="1075" spans="1:96" x14ac:dyDescent="0.55000000000000004">
      <c r="B1075" s="44"/>
      <c r="C1075" s="44"/>
      <c r="D1075" s="44"/>
      <c r="E1075" s="44"/>
      <c r="F1075" s="44"/>
      <c r="G1075" s="44"/>
      <c r="H1075" s="44"/>
      <c r="I1075" s="44"/>
      <c r="J1075" s="44"/>
      <c r="K1075" s="44"/>
      <c r="L1075" s="44"/>
      <c r="M1075" s="44"/>
      <c r="N1075" s="44"/>
      <c r="O1075" s="44"/>
      <c r="P1075" s="44"/>
      <c r="Q1075" s="44"/>
      <c r="R1075" s="44"/>
      <c r="S1075" s="44"/>
      <c r="T1075" s="44"/>
      <c r="U1075" s="44"/>
      <c r="V1075" s="44"/>
      <c r="W1075" s="44"/>
      <c r="X1075" s="44"/>
      <c r="Y1075" s="44"/>
      <c r="AE1075">
        <f>SUM(AD443:AD448)</f>
        <v>190</v>
      </c>
      <c r="AY1075" s="44" t="s">
        <v>474</v>
      </c>
      <c r="BB1075" s="44" t="s">
        <v>473</v>
      </c>
      <c r="BV1075">
        <f>SUM(BV442:BV1074)</f>
        <v>445248</v>
      </c>
    </row>
    <row r="1076" spans="1:96" x14ac:dyDescent="0.55000000000000004">
      <c r="B1076">
        <f>SUM(B554:B584)</f>
        <v>832</v>
      </c>
      <c r="AA1076" s="263">
        <f>+AA881-AA880</f>
        <v>82409</v>
      </c>
      <c r="AE1076">
        <f>SUM(AD797:AD1073)</f>
        <v>376277</v>
      </c>
      <c r="AG1076">
        <f>40317-40254</f>
        <v>63</v>
      </c>
      <c r="AI1076" s="236">
        <f>SUM(AI189:AI558)</f>
        <v>205</v>
      </c>
      <c r="AJ1076">
        <f>SUM(AI797:AI1073)</f>
        <v>9948</v>
      </c>
      <c r="AK1076">
        <f>SUM(AK907:AK1072)</f>
        <v>714</v>
      </c>
      <c r="AT1076" s="44">
        <f>SUM(AU908:AU1072)</f>
        <v>9014</v>
      </c>
      <c r="AU1076">
        <f>SUM(AU889:AU918)</f>
        <v>4396</v>
      </c>
      <c r="AV1076">
        <f>SUM(AU854:AU1073)</f>
        <v>13379</v>
      </c>
      <c r="AY1076" s="44">
        <f>SUM(AY359:AY413)</f>
        <v>69</v>
      </c>
      <c r="BB1076" s="44">
        <f>SUM(BB374:BB413)</f>
        <v>941</v>
      </c>
    </row>
    <row r="1077" spans="1:96" x14ac:dyDescent="0.55000000000000004">
      <c r="L1077">
        <f>SUM(L97:L1076)</f>
        <v>1263379</v>
      </c>
      <c r="P1077">
        <f>SUM(P97:P1076)</f>
        <v>52759</v>
      </c>
      <c r="AD1077">
        <f>SUM(AD188:AD194)</f>
        <v>82</v>
      </c>
      <c r="AG1077">
        <f>840+40254</f>
        <v>41094</v>
      </c>
      <c r="AJ1077">
        <f>SUM(AI797:AI827)</f>
        <v>7081</v>
      </c>
      <c r="AV1077">
        <f>SUM(AU797:AU827)</f>
        <v>0</v>
      </c>
      <c r="AY1077" s="44" t="s">
        <v>685</v>
      </c>
    </row>
    <row r="1078" spans="1:96" ht="15" customHeight="1" x14ac:dyDescent="0.55000000000000004">
      <c r="A1078" s="119"/>
      <c r="D1078">
        <f>SUM(B229:B259)</f>
        <v>435</v>
      </c>
      <c r="Z1078" s="119"/>
      <c r="AA1078" s="119"/>
      <c r="AB1078" s="119"/>
      <c r="AC1078" s="119"/>
      <c r="AJ1078">
        <f>SUM(AI828:AI857)</f>
        <v>1483</v>
      </c>
      <c r="AV1078">
        <f>SUM(AU828:AU857)</f>
        <v>12</v>
      </c>
      <c r="AY1078" s="44">
        <f>SUM(AY581:AY1074)</f>
        <v>8313</v>
      </c>
    </row>
    <row r="1079" spans="1:96" x14ac:dyDescent="0.55000000000000004">
      <c r="AB1079" s="44" t="s">
        <v>827</v>
      </c>
      <c r="AD1079" s="44">
        <f>SUM(AD810:AD816)</f>
        <v>17671</v>
      </c>
      <c r="AH1079" s="4">
        <f>SUM(AD797:AD827)</f>
        <v>206192</v>
      </c>
      <c r="AI1079" s="5" t="s">
        <v>949</v>
      </c>
      <c r="AJ1079" s="4">
        <f>SUM(AI797:AI827)</f>
        <v>7081</v>
      </c>
      <c r="AN1079" s="227">
        <f>SUM(AK797:AK827)</f>
        <v>1</v>
      </c>
      <c r="AO1079" s="231" t="s">
        <v>949</v>
      </c>
      <c r="AP1079" s="227">
        <f>SUM(AO797:AO827)</f>
        <v>0</v>
      </c>
      <c r="AT1079" s="26">
        <f>SUM(AQ797:AQ827)</f>
        <v>2905</v>
      </c>
      <c r="AU1079" s="218" t="s">
        <v>949</v>
      </c>
      <c r="AV1079" s="26">
        <f>SUM(AU797:AU827)</f>
        <v>0</v>
      </c>
    </row>
    <row r="1080" spans="1:96" x14ac:dyDescent="0.55000000000000004">
      <c r="AH1080" s="4">
        <f>SUM(AD828:AD857)</f>
        <v>44357</v>
      </c>
      <c r="AI1080" s="5" t="s">
        <v>948</v>
      </c>
      <c r="AJ1080" s="4">
        <f>SUM(AI828:AI857)</f>
        <v>1483</v>
      </c>
      <c r="AN1080" s="227">
        <f>SUM(AK828:AK857)</f>
        <v>0</v>
      </c>
      <c r="AO1080" s="231" t="s">
        <v>948</v>
      </c>
      <c r="AP1080" s="227">
        <f>SUM(AO828:AO857)</f>
        <v>0</v>
      </c>
      <c r="AT1080" s="26">
        <f>SUM(AQ828:AQ857)</f>
        <v>92489</v>
      </c>
      <c r="AU1080" s="218" t="s">
        <v>948</v>
      </c>
      <c r="AV1080" s="26">
        <f>SUM(AU828:AU857)</f>
        <v>12</v>
      </c>
    </row>
    <row r="1081" spans="1:96" x14ac:dyDescent="0.55000000000000004">
      <c r="AH1081" s="4">
        <f>SUM(AD858:AD888)</f>
        <v>1728</v>
      </c>
      <c r="AI1081" s="5" t="s">
        <v>914</v>
      </c>
      <c r="AJ1081" s="4">
        <f>SUM(AI858:AI888)</f>
        <v>70</v>
      </c>
      <c r="AN1081" s="227">
        <f>SUM(AK858:AK888)</f>
        <v>1</v>
      </c>
      <c r="AO1081" s="231" t="s">
        <v>914</v>
      </c>
      <c r="AP1081" s="227">
        <f>SUM(AO858:AO888)</f>
        <v>0</v>
      </c>
      <c r="AT1081" s="26">
        <f>SUM(AQ858:AQ888)</f>
        <v>1917100</v>
      </c>
      <c r="AU1081" s="218" t="s">
        <v>914</v>
      </c>
      <c r="AV1081" s="26">
        <f>SUM(AU858:AU888)</f>
        <v>1390</v>
      </c>
    </row>
    <row r="1082" spans="1:96" x14ac:dyDescent="0.55000000000000004">
      <c r="AH1082" s="4">
        <f>SUM(AD889:AD918)</f>
        <v>5667</v>
      </c>
      <c r="AI1082" s="5" t="s">
        <v>947</v>
      </c>
      <c r="AJ1082" s="4">
        <f>SUM(AI889:AI918)</f>
        <v>23</v>
      </c>
      <c r="AN1082" s="227">
        <f>SUM(AK889:AK918)</f>
        <v>181</v>
      </c>
      <c r="AO1082" s="231" t="s">
        <v>947</v>
      </c>
      <c r="AP1082" s="227">
        <f>SUM(AO889:AO918)</f>
        <v>0</v>
      </c>
      <c r="AT1082" s="26">
        <f>SUM(AQ889:AQ918)</f>
        <v>1734300</v>
      </c>
      <c r="AU1082" s="218" t="s">
        <v>947</v>
      </c>
      <c r="AV1082" s="26">
        <f>SUM(AU889:AU918)</f>
        <v>4396</v>
      </c>
    </row>
    <row r="1083" spans="1:96" x14ac:dyDescent="0.55000000000000004">
      <c r="AH1083" s="4">
        <f>SUM(AD919:AD949)</f>
        <v>17832</v>
      </c>
      <c r="AI1083" s="5" t="s">
        <v>966</v>
      </c>
      <c r="AJ1083" s="4">
        <f>SUM(AI919:AI949)</f>
        <v>102</v>
      </c>
      <c r="AN1083" s="227">
        <f>SUM(AK919:AK949)</f>
        <v>527</v>
      </c>
      <c r="AO1083" s="231" t="s">
        <v>966</v>
      </c>
      <c r="AP1083" s="227">
        <f>SUM(AO919:AO949)</f>
        <v>6</v>
      </c>
      <c r="AT1083" s="26">
        <f>SUM(AQ919:AQ949)</f>
        <v>820902</v>
      </c>
      <c r="AU1083" s="218" t="s">
        <v>966</v>
      </c>
      <c r="AV1083" s="26">
        <f>SUM(AU919:AU949)</f>
        <v>2276</v>
      </c>
    </row>
    <row r="1084" spans="1:96" x14ac:dyDescent="0.55000000000000004">
      <c r="AH1084" s="4">
        <f>SUM(AD950:AD980)</f>
        <v>29892</v>
      </c>
      <c r="AI1084" s="5" t="s">
        <v>978</v>
      </c>
      <c r="AJ1084" s="4">
        <f>SUM(AI950:AI980)</f>
        <v>187</v>
      </c>
      <c r="AN1084" s="227">
        <f>SUM(AK950:AK980)</f>
        <v>2</v>
      </c>
      <c r="AO1084" s="231" t="s">
        <v>978</v>
      </c>
      <c r="AP1084" s="227">
        <f>SUM(AO950:AO980)</f>
        <v>0</v>
      </c>
      <c r="AT1084" s="26">
        <f>SUM(AQ950:AQ980)</f>
        <v>719844</v>
      </c>
      <c r="AU1084" s="218" t="s">
        <v>978</v>
      </c>
      <c r="AV1084" s="26">
        <f>SUM(AU950:AU980)</f>
        <v>987</v>
      </c>
    </row>
    <row r="1085" spans="1:96" x14ac:dyDescent="0.55000000000000004">
      <c r="AH1085" s="4">
        <f>SUM(AD981:AD1010)</f>
        <v>28866</v>
      </c>
      <c r="AI1085" s="5" t="s">
        <v>979</v>
      </c>
      <c r="AJ1085" s="4">
        <f>SUM(AI981:AI1010)</f>
        <v>471</v>
      </c>
      <c r="AN1085" s="227">
        <f>SUM(AK981:AK1010)</f>
        <v>0</v>
      </c>
      <c r="AO1085" s="231" t="s">
        <v>979</v>
      </c>
      <c r="AP1085" s="227">
        <f>SUM(AO981:AO1010)</f>
        <v>0</v>
      </c>
      <c r="AT1085" s="26">
        <f>SUM(AQ981:AQ1010)</f>
        <v>1153371</v>
      </c>
      <c r="AU1085" s="218" t="s">
        <v>979</v>
      </c>
      <c r="AV1085"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43"/>
  <sheetViews>
    <sheetView zoomScale="115" zoomScaleNormal="115" workbookViewId="0">
      <pane xSplit="3" ySplit="1" topLeftCell="AK822" activePane="bottomRight" state="frozen"/>
      <selection pane="topRight" activeCell="C1" sqref="C1"/>
      <selection pane="bottomLeft" activeCell="A2" sqref="A2"/>
      <selection pane="bottomRight" activeCell="AL831" sqref="AL831"/>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c r="C832" s="114"/>
      <c r="J832" s="265"/>
      <c r="AG832" s="266"/>
      <c r="AH832" s="114"/>
      <c r="AI832" s="267"/>
      <c r="AJ832" s="267"/>
      <c r="AL832" s="267"/>
    </row>
    <row r="833" spans="2:39" s="100" customFormat="1" ht="17.5" customHeight="1" x14ac:dyDescent="0.55000000000000004">
      <c r="B833" s="265"/>
      <c r="C833" s="114"/>
      <c r="J833" s="265"/>
      <c r="AG833" s="266"/>
      <c r="AH833" s="114"/>
      <c r="AI833" s="267"/>
      <c r="AJ833" s="267"/>
      <c r="AL833" s="267"/>
    </row>
    <row r="834" spans="2:39" ht="17.5" customHeight="1" x14ac:dyDescent="0.55000000000000004">
      <c r="B834" s="242"/>
      <c r="C834" s="1"/>
      <c r="E834" s="258"/>
      <c r="J834" s="242"/>
      <c r="AH834" s="1"/>
      <c r="AI834" s="243"/>
      <c r="AJ834" s="243"/>
    </row>
    <row r="835" spans="2:39" x14ac:dyDescent="0.55000000000000004">
      <c r="B835" s="219"/>
      <c r="C835" s="1"/>
      <c r="AH835" s="249">
        <v>1</v>
      </c>
    </row>
    <row r="836" spans="2:39" s="241" customFormat="1" ht="5" customHeight="1" x14ac:dyDescent="0.55000000000000004">
      <c r="B836" s="240"/>
      <c r="C836" s="239"/>
      <c r="AG836" s="4"/>
    </row>
    <row r="837" spans="2:39" ht="5.5" customHeight="1" x14ac:dyDescent="0.55000000000000004">
      <c r="B837" s="4"/>
      <c r="C837" s="1"/>
    </row>
    <row r="838" spans="2:39" x14ac:dyDescent="0.55000000000000004">
      <c r="B838">
        <f>SUM(B2:B837)</f>
        <v>25086</v>
      </c>
      <c r="C838" s="1" t="s">
        <v>348</v>
      </c>
      <c r="D838" s="26">
        <f t="shared" ref="D838:J838" si="159">SUM(D2:D837)</f>
        <v>5161</v>
      </c>
      <c r="E838" s="26">
        <f t="shared" si="159"/>
        <v>6003</v>
      </c>
      <c r="F838" s="26">
        <f t="shared" si="159"/>
        <v>1851</v>
      </c>
      <c r="G838">
        <f t="shared" si="159"/>
        <v>1030</v>
      </c>
      <c r="H838">
        <f t="shared" si="159"/>
        <v>1772</v>
      </c>
      <c r="I838" s="26">
        <f t="shared" si="159"/>
        <v>2909</v>
      </c>
      <c r="J838" s="26">
        <f t="shared" si="159"/>
        <v>6360</v>
      </c>
      <c r="K838">
        <f t="shared" ref="K838:AF838" si="160">SUM(K2:K837)</f>
        <v>1256</v>
      </c>
      <c r="L838">
        <f t="shared" si="160"/>
        <v>16</v>
      </c>
      <c r="M838">
        <f t="shared" si="160"/>
        <v>196</v>
      </c>
      <c r="N838">
        <f t="shared" si="160"/>
        <v>109</v>
      </c>
      <c r="O838" s="26">
        <f t="shared" si="160"/>
        <v>520</v>
      </c>
      <c r="P838">
        <f t="shared" si="160"/>
        <v>22</v>
      </c>
      <c r="Q838">
        <f t="shared" si="160"/>
        <v>26</v>
      </c>
      <c r="R838">
        <f t="shared" si="160"/>
        <v>224</v>
      </c>
      <c r="S838">
        <f t="shared" si="160"/>
        <v>152</v>
      </c>
      <c r="T838">
        <f t="shared" si="160"/>
        <v>139</v>
      </c>
      <c r="U838">
        <f t="shared" si="160"/>
        <v>167</v>
      </c>
      <c r="V838">
        <f t="shared" si="160"/>
        <v>502</v>
      </c>
      <c r="W838">
        <f t="shared" si="160"/>
        <v>39</v>
      </c>
      <c r="X838">
        <f t="shared" si="160"/>
        <v>75</v>
      </c>
      <c r="Y838">
        <f t="shared" si="160"/>
        <v>300</v>
      </c>
      <c r="Z838">
        <f t="shared" si="160"/>
        <v>368</v>
      </c>
      <c r="AA838">
        <f t="shared" si="160"/>
        <v>1</v>
      </c>
      <c r="AB838">
        <f t="shared" si="160"/>
        <v>601</v>
      </c>
      <c r="AC838">
        <f t="shared" si="160"/>
        <v>76</v>
      </c>
      <c r="AD838">
        <f t="shared" si="160"/>
        <v>903</v>
      </c>
      <c r="AF838">
        <f t="shared" si="160"/>
        <v>660</v>
      </c>
      <c r="AM838" s="243"/>
    </row>
    <row r="839" spans="2:39" x14ac:dyDescent="0.55000000000000004">
      <c r="C839" s="1"/>
    </row>
    <row r="840" spans="2:39" ht="5" customHeight="1" x14ac:dyDescent="0.55000000000000004">
      <c r="C840" s="1"/>
    </row>
    <row r="843" spans="2:39" x14ac:dyDescent="0.55000000000000004">
      <c r="B843" s="219"/>
      <c r="K84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55" zoomScaleNormal="55" workbookViewId="0">
      <selection activeCell="U69" sqref="U69"/>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78"/>
  <sheetViews>
    <sheetView topLeftCell="A2" workbookViewId="0">
      <pane xSplit="2" ySplit="2" topLeftCell="C867" activePane="bottomRight" state="frozen"/>
      <selection activeCell="O24" sqref="O24"/>
      <selection pane="topRight" activeCell="O24" sqref="O24"/>
      <selection pane="bottomLeft" activeCell="O24" sqref="O24"/>
      <selection pane="bottomRight" activeCell="G874" sqref="G87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73" si="345">+A804+1</f>
        <v>807</v>
      </c>
      <c r="B805" s="228"/>
      <c r="C805" s="44"/>
      <c r="D805" t="s">
        <v>333</v>
      </c>
      <c r="E805">
        <v>24</v>
      </c>
      <c r="F805">
        <f t="shared" ref="F805:F873"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B874" s="228"/>
      <c r="C874" s="44"/>
      <c r="G874" s="1"/>
      <c r="H874" s="272"/>
      <c r="I874" s="227"/>
      <c r="J874" s="119"/>
      <c r="K874" s="232"/>
      <c r="L874" s="232"/>
      <c r="M874" s="4"/>
      <c r="N874" s="232"/>
      <c r="O874" s="273"/>
      <c r="P874" s="119"/>
      <c r="Q874" s="5"/>
      <c r="R874" s="248"/>
      <c r="S874" s="218"/>
      <c r="T874" s="233"/>
      <c r="U874" s="250"/>
      <c r="V874" s="4"/>
      <c r="W874" s="26"/>
      <c r="X874" s="233"/>
      <c r="Y874" s="4"/>
      <c r="Z874" s="230"/>
    </row>
    <row r="875" spans="1:26" ht="24" customHeight="1" x14ac:dyDescent="0.55000000000000004">
      <c r="B875" s="228"/>
      <c r="C875" s="44"/>
      <c r="G875" s="1"/>
      <c r="H875" s="119"/>
      <c r="I875" s="227"/>
      <c r="J875" s="119"/>
      <c r="K875" s="232"/>
      <c r="L875" s="271"/>
      <c r="M875" s="4"/>
      <c r="N875" s="232"/>
      <c r="O875" s="119"/>
      <c r="P875" s="119"/>
      <c r="Q875" s="5"/>
      <c r="R875" s="248"/>
      <c r="S875" s="218"/>
      <c r="T875" s="233"/>
      <c r="U875" s="250"/>
      <c r="V875" s="4"/>
      <c r="W875" s="26"/>
      <c r="X875" s="233"/>
      <c r="Y875" s="4"/>
      <c r="Z875" s="230"/>
    </row>
    <row r="876" spans="1:26" ht="24" customHeight="1" x14ac:dyDescent="0.55000000000000004">
      <c r="B876" s="228"/>
      <c r="C876" s="44"/>
      <c r="G876" s="1"/>
      <c r="H876" s="119"/>
      <c r="I876" s="227"/>
      <c r="J876" s="119"/>
      <c r="K876" s="232"/>
      <c r="L876" s="271"/>
      <c r="M876" s="4"/>
      <c r="N876" s="232"/>
      <c r="O876" s="119"/>
      <c r="P876" s="119"/>
      <c r="Q876" s="5"/>
      <c r="R876" s="248"/>
      <c r="S876" s="218"/>
      <c r="T876" s="233"/>
      <c r="U876" s="250"/>
      <c r="V876" s="4"/>
      <c r="W876" s="26"/>
      <c r="X876" s="233"/>
      <c r="Y876" s="4"/>
      <c r="Z876" s="230"/>
    </row>
    <row r="877" spans="1:26" x14ac:dyDescent="0.55000000000000004">
      <c r="B877" s="228"/>
      <c r="C877" s="44"/>
      <c r="G877" s="1"/>
      <c r="H877" s="44"/>
      <c r="J877" s="44"/>
      <c r="K877" s="256"/>
      <c r="L877" s="256"/>
      <c r="N877" s="256"/>
      <c r="O877" s="44"/>
      <c r="Q877" s="34"/>
      <c r="R877" s="257"/>
      <c r="S877" s="34"/>
      <c r="T877" s="44"/>
      <c r="U877" s="1"/>
    </row>
    <row r="878"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2022-11-28T09:44:32Z</dcterms:modified>
</cp:coreProperties>
</file>