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20210102上新電機\Desktop\一時保管\WEBUP用\"/>
    </mc:Choice>
  </mc:AlternateContent>
  <xr:revisionPtr revIDLastSave="0" documentId="13_ncr:1_{73DABD66-DEE0-4015-874B-95CE847A8A57}" xr6:coauthVersionLast="47" xr6:coauthVersionMax="47" xr10:uidLastSave="{00000000-0000-0000-0000-000000000000}"/>
  <bookViews>
    <workbookView xWindow="-110" yWindow="-110" windowWidth="19420" windowHeight="9800" tabRatio="735"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W1085" i="2" l="1"/>
  <c r="X1085" i="2"/>
  <c r="Y1085" i="2"/>
  <c r="Z1085" i="2"/>
  <c r="AA1085" i="2"/>
  <c r="AB1085" i="2"/>
  <c r="AE1085" i="2"/>
  <c r="AF1085" i="2"/>
  <c r="P1085" i="2"/>
  <c r="O1085" i="2"/>
  <c r="M1085" i="2"/>
  <c r="K1085" i="2"/>
  <c r="H1085" i="2"/>
  <c r="Z1084" i="5"/>
  <c r="CN1084" i="5" s="1"/>
  <c r="Y1084" i="5"/>
  <c r="CU1084" i="5"/>
  <c r="CT1084" i="5"/>
  <c r="CS1084" i="5"/>
  <c r="CR1084" i="5"/>
  <c r="CQ1084" i="5"/>
  <c r="CO1084" i="5"/>
  <c r="CM1084" i="5"/>
  <c r="CL1084" i="5"/>
  <c r="CK1084" i="5"/>
  <c r="CJ1084" i="5"/>
  <c r="CI1084" i="5"/>
  <c r="CH1084" i="5"/>
  <c r="CG1084" i="5"/>
  <c r="CF1084" i="5"/>
  <c r="CE1084" i="5"/>
  <c r="CD1084" i="5"/>
  <c r="CC1084" i="5"/>
  <c r="CB1084" i="5"/>
  <c r="CA1084" i="5"/>
  <c r="BZ1084" i="5"/>
  <c r="BY1084" i="5"/>
  <c r="BX1084" i="5"/>
  <c r="BV1084" i="5"/>
  <c r="BW1084" i="5" s="1"/>
  <c r="BT1084" i="5"/>
  <c r="BS1084" i="5"/>
  <c r="BR1084" i="5"/>
  <c r="BQ1084" i="5"/>
  <c r="BM1084" i="5"/>
  <c r="BK1084" i="5" s="1"/>
  <c r="BL1084" i="5"/>
  <c r="BP1084" i="5" s="1"/>
  <c r="BH1084" i="5"/>
  <c r="BF1084" i="5"/>
  <c r="BD1084" i="5"/>
  <c r="BC1084" i="5"/>
  <c r="BA1084" i="5"/>
  <c r="AZ1084" i="5"/>
  <c r="AX1084" i="5"/>
  <c r="AW1084" i="5"/>
  <c r="AC1084" i="5"/>
  <c r="AA1084" i="5"/>
  <c r="AB1084" i="5"/>
  <c r="AU1084" i="5"/>
  <c r="AS1084" i="5"/>
  <c r="AQ1084" i="5"/>
  <c r="AO1084" i="5"/>
  <c r="AM1084" i="5"/>
  <c r="AK1084" i="5"/>
  <c r="AI1084" i="5"/>
  <c r="AG1084" i="5"/>
  <c r="AD1084" i="5"/>
  <c r="AE1084" i="5" s="1"/>
  <c r="C1084" i="5"/>
  <c r="D1084" i="5" s="1"/>
  <c r="AK847" i="7"/>
  <c r="AJ847" i="7"/>
  <c r="AH847" i="7"/>
  <c r="J847" i="7"/>
  <c r="B847" i="7" s="1"/>
  <c r="AL847" i="7" s="1"/>
  <c r="AI847" i="7" s="1"/>
  <c r="Y889" i="6"/>
  <c r="Z889" i="6" s="1"/>
  <c r="V889" i="6"/>
  <c r="X889" i="6" s="1"/>
  <c r="U889" i="6"/>
  <c r="T889" i="6"/>
  <c r="S889" i="6"/>
  <c r="R889" i="6"/>
  <c r="N889" i="6"/>
  <c r="L889" i="6"/>
  <c r="K889" i="6"/>
  <c r="I889" i="6"/>
  <c r="W889" i="6" s="1"/>
  <c r="F889" i="6"/>
  <c r="A889" i="6"/>
  <c r="Z1083" i="5"/>
  <c r="CN1083" i="5" s="1"/>
  <c r="CU1083" i="5"/>
  <c r="CR1083" i="5"/>
  <c r="CQ1083" i="5"/>
  <c r="CL1083" i="5"/>
  <c r="CI1083" i="5"/>
  <c r="CH1083" i="5"/>
  <c r="CG1083" i="5"/>
  <c r="CF1083" i="5"/>
  <c r="CE1083" i="5"/>
  <c r="CD1083" i="5"/>
  <c r="CC1083" i="5"/>
  <c r="CB1083" i="5"/>
  <c r="CA1083" i="5"/>
  <c r="BZ1083" i="5"/>
  <c r="BY1083" i="5"/>
  <c r="BX1083" i="5"/>
  <c r="BT1083" i="5"/>
  <c r="BS1083" i="5"/>
  <c r="BR1083" i="5"/>
  <c r="BQ1083" i="5"/>
  <c r="BM1083" i="5"/>
  <c r="BL1083" i="5"/>
  <c r="BH1083" i="5"/>
  <c r="BF1083" i="5"/>
  <c r="AX1083" i="5"/>
  <c r="W1084" i="2"/>
  <c r="X1084" i="2"/>
  <c r="Z1084" i="2"/>
  <c r="AA1084" i="2"/>
  <c r="AE1084" i="2"/>
  <c r="AF1084" i="2"/>
  <c r="P1084" i="2"/>
  <c r="AC1083" i="5"/>
  <c r="AA1083" i="5"/>
  <c r="AB1083" i="5"/>
  <c r="AU1083" i="5"/>
  <c r="CT1083" i="5" s="1"/>
  <c r="AS1083" i="5"/>
  <c r="AQ1083" i="5"/>
  <c r="CS1083" i="5" s="1"/>
  <c r="AO1083" i="5"/>
  <c r="AM1083" i="5"/>
  <c r="AK1083" i="5"/>
  <c r="AI1083" i="5"/>
  <c r="CM1083" i="5" s="1"/>
  <c r="AG1083" i="5"/>
  <c r="CK1083" i="5" s="1"/>
  <c r="AD1083" i="5"/>
  <c r="BV1083" i="5" s="1"/>
  <c r="AK846" i="7"/>
  <c r="AJ846" i="7"/>
  <c r="AH846" i="7"/>
  <c r="J846" i="7"/>
  <c r="B846" i="7" s="1"/>
  <c r="AL846" i="7" s="1"/>
  <c r="AI846" i="7" s="1"/>
  <c r="Y888" i="6"/>
  <c r="V888" i="6"/>
  <c r="U888" i="6"/>
  <c r="CR1082" i="5"/>
  <c r="CL1082" i="5"/>
  <c r="CI1082" i="5"/>
  <c r="CF1082" i="5"/>
  <c r="CE1082" i="5"/>
  <c r="CD1082" i="5"/>
  <c r="CC1082" i="5"/>
  <c r="CB1082" i="5"/>
  <c r="CA1082" i="5"/>
  <c r="BZ1082" i="5"/>
  <c r="BY1082" i="5"/>
  <c r="BX1082" i="5"/>
  <c r="BT1082" i="5"/>
  <c r="BS1082" i="5"/>
  <c r="BR1082" i="5"/>
  <c r="BQ1082" i="5"/>
  <c r="BM1082" i="5"/>
  <c r="BL1082" i="5"/>
  <c r="BH1082" i="5"/>
  <c r="BF1082" i="5"/>
  <c r="AX1082" i="5"/>
  <c r="Z1082" i="5"/>
  <c r="BE1082" i="5" s="1"/>
  <c r="BJ1082" i="5" s="1"/>
  <c r="BN1082" i="5" s="1"/>
  <c r="I1085" i="2" l="1"/>
  <c r="CP1084" i="5"/>
  <c r="BE1084" i="5"/>
  <c r="BJ1084" i="5" s="1"/>
  <c r="BN1084" i="5" s="1"/>
  <c r="BI1084" i="5"/>
  <c r="BG1084" i="5" s="1"/>
  <c r="BO1084" i="5"/>
  <c r="CJ1083" i="5"/>
  <c r="BK1082" i="5"/>
  <c r="CO1083" i="5"/>
  <c r="CP1083" i="5"/>
  <c r="BE1083" i="5"/>
  <c r="BJ1083" i="5" s="1"/>
  <c r="BN1083" i="5" s="1"/>
  <c r="BK1083" i="5"/>
  <c r="CP1082" i="5"/>
  <c r="CN1082" i="5"/>
  <c r="W1083" i="2"/>
  <c r="X1083" i="2"/>
  <c r="Z1083" i="2"/>
  <c r="AA1083" i="2"/>
  <c r="AE1083" i="2"/>
  <c r="AF1083" i="2"/>
  <c r="P1083" i="2"/>
  <c r="AU1082" i="5"/>
  <c r="AS1082" i="5"/>
  <c r="CU1082" i="5" s="1"/>
  <c r="AQ1082" i="5"/>
  <c r="AO1082" i="5"/>
  <c r="AM1082" i="5"/>
  <c r="AK1082" i="5"/>
  <c r="AI1082" i="5"/>
  <c r="AG1082" i="5"/>
  <c r="CK1082" i="5" s="1"/>
  <c r="AD1082" i="5"/>
  <c r="AC1082" i="5"/>
  <c r="AB1082" i="5"/>
  <c r="AA1082" i="5"/>
  <c r="AK845" i="7"/>
  <c r="AJ845" i="7"/>
  <c r="AH845" i="7"/>
  <c r="J845" i="7"/>
  <c r="B845" i="7" s="1"/>
  <c r="AL845" i="7" s="1"/>
  <c r="AI845" i="7" s="1"/>
  <c r="CM1082" i="5" l="1"/>
  <c r="CQ1082" i="5"/>
  <c r="CO1082" i="5"/>
  <c r="BV1082" i="5"/>
  <c r="CJ1082" i="5"/>
  <c r="CT1082" i="5"/>
  <c r="CH1082" i="5"/>
  <c r="CG1082" i="5"/>
  <c r="CS1082" i="5"/>
  <c r="Y887" i="6"/>
  <c r="V887" i="6"/>
  <c r="U887" i="6"/>
  <c r="CR1081" i="5" l="1"/>
  <c r="CL1081" i="5"/>
  <c r="CI1081" i="5"/>
  <c r="CF1081" i="5"/>
  <c r="CE1081" i="5"/>
  <c r="CD1081" i="5"/>
  <c r="CC1081" i="5"/>
  <c r="CB1081" i="5"/>
  <c r="CA1081" i="5"/>
  <c r="BZ1081" i="5"/>
  <c r="BY1081" i="5"/>
  <c r="BX1081" i="5"/>
  <c r="BT1081" i="5"/>
  <c r="BS1081" i="5"/>
  <c r="BR1081" i="5"/>
  <c r="BQ1081" i="5"/>
  <c r="BM1081" i="5"/>
  <c r="BL1081" i="5"/>
  <c r="BH1081" i="5"/>
  <c r="BF1081" i="5"/>
  <c r="AX1081" i="5"/>
  <c r="Z1081" i="5"/>
  <c r="CP1081" i="5" s="1"/>
  <c r="AC1081" i="5"/>
  <c r="AA1081" i="5"/>
  <c r="AB1081" i="5"/>
  <c r="AF1082" i="2"/>
  <c r="AF1081" i="2"/>
  <c r="AF1080" i="2"/>
  <c r="AF1079" i="2"/>
  <c r="AF1078" i="2"/>
  <c r="AF1077" i="2"/>
  <c r="AF1076" i="2"/>
  <c r="AF1075" i="2"/>
  <c r="AF1074" i="2"/>
  <c r="AE1082" i="2"/>
  <c r="AA1082" i="2"/>
  <c r="Z1082" i="2"/>
  <c r="X1082" i="2"/>
  <c r="W1082" i="2"/>
  <c r="P1082" i="2"/>
  <c r="AU1081" i="5"/>
  <c r="CT1081" i="5" s="1"/>
  <c r="AS1081" i="5"/>
  <c r="CU1081" i="5" s="1"/>
  <c r="AQ1081" i="5"/>
  <c r="CS1081" i="5" s="1"/>
  <c r="AO1081" i="5"/>
  <c r="AM1081" i="5"/>
  <c r="AK1081" i="5"/>
  <c r="AI1081" i="5"/>
  <c r="CQ1081" i="5" s="1"/>
  <c r="AG1081" i="5"/>
  <c r="CK1081" i="5" s="1"/>
  <c r="AD1081" i="5"/>
  <c r="CJ1081" i="5" s="1"/>
  <c r="AK844" i="7"/>
  <c r="AJ844" i="7"/>
  <c r="AH844" i="7"/>
  <c r="J844" i="7"/>
  <c r="B844" i="7" s="1"/>
  <c r="AL844" i="7" s="1"/>
  <c r="Y886" i="6"/>
  <c r="V886" i="6"/>
  <c r="U886" i="6"/>
  <c r="CR1080" i="5"/>
  <c r="CL1080" i="5"/>
  <c r="CI1080" i="5"/>
  <c r="CF1080" i="5"/>
  <c r="CE1080" i="5"/>
  <c r="CD1080" i="5"/>
  <c r="CC1080" i="5"/>
  <c r="CB1080" i="5"/>
  <c r="CA1080" i="5"/>
  <c r="BZ1080" i="5"/>
  <c r="BY1080" i="5"/>
  <c r="BX1080" i="5"/>
  <c r="BT1080" i="5"/>
  <c r="BS1080" i="5"/>
  <c r="BR1080" i="5"/>
  <c r="BQ1080" i="5"/>
  <c r="BM1080" i="5"/>
  <c r="BL1080" i="5"/>
  <c r="BH1080" i="5"/>
  <c r="BF1080" i="5"/>
  <c r="AX1080" i="5"/>
  <c r="Z1080" i="5"/>
  <c r="CN1080" i="5" s="1"/>
  <c r="AE1080" i="2"/>
  <c r="AA1080" i="2"/>
  <c r="Z1080" i="2"/>
  <c r="X1080" i="2"/>
  <c r="W1080" i="2"/>
  <c r="P1080" i="2"/>
  <c r="AE1079" i="2"/>
  <c r="AA1079" i="2"/>
  <c r="Z1079" i="2"/>
  <c r="X1079" i="2"/>
  <c r="W1079" i="2"/>
  <c r="P1079" i="2"/>
  <c r="CG1081" i="5" l="1"/>
  <c r="BE1080" i="5"/>
  <c r="BJ1080" i="5" s="1"/>
  <c r="BN1080" i="5" s="1"/>
  <c r="CN1081" i="5"/>
  <c r="BE1081" i="5"/>
  <c r="BJ1081" i="5" s="1"/>
  <c r="BN1081" i="5" s="1"/>
  <c r="BV1081" i="5"/>
  <c r="CO1081" i="5"/>
  <c r="BK1081" i="5"/>
  <c r="CH1081" i="5"/>
  <c r="CM1081" i="5"/>
  <c r="BK1080" i="5"/>
  <c r="AI844" i="7"/>
  <c r="CP1080" i="5"/>
  <c r="AC1080" i="5" l="1"/>
  <c r="AA1080" i="5"/>
  <c r="AB1080" i="5"/>
  <c r="AU1080" i="5"/>
  <c r="AS1080" i="5"/>
  <c r="CU1080" i="5" s="1"/>
  <c r="AQ1080" i="5"/>
  <c r="AO1080" i="5"/>
  <c r="AM1080" i="5"/>
  <c r="AK1080" i="5"/>
  <c r="AI1080" i="5"/>
  <c r="AG1080" i="5"/>
  <c r="CK1080" i="5" s="1"/>
  <c r="AD1080" i="5"/>
  <c r="AK843" i="7"/>
  <c r="AJ843" i="7"/>
  <c r="AH843" i="7"/>
  <c r="J843" i="7"/>
  <c r="B843" i="7" s="1"/>
  <c r="AL843" i="7" s="1"/>
  <c r="Y885" i="6"/>
  <c r="V885" i="6"/>
  <c r="U885" i="6"/>
  <c r="AE1081" i="2"/>
  <c r="AA1081" i="2"/>
  <c r="Z1081" i="2"/>
  <c r="X1081" i="2"/>
  <c r="W1081" i="2"/>
  <c r="P1081" i="2"/>
  <c r="CR1079" i="5"/>
  <c r="CL1079" i="5"/>
  <c r="CI1079" i="5"/>
  <c r="CF1079" i="5"/>
  <c r="CE1079" i="5"/>
  <c r="CD1079" i="5"/>
  <c r="CC1079" i="5"/>
  <c r="CB1079" i="5"/>
  <c r="CA1079" i="5"/>
  <c r="BZ1079" i="5"/>
  <c r="BY1079" i="5"/>
  <c r="BX1079" i="5"/>
  <c r="BT1079" i="5"/>
  <c r="BS1079" i="5"/>
  <c r="BR1079" i="5"/>
  <c r="BQ1079" i="5"/>
  <c r="BM1079" i="5"/>
  <c r="BL1079" i="5"/>
  <c r="BH1079" i="5"/>
  <c r="BF1079" i="5"/>
  <c r="Z1079" i="5"/>
  <c r="CP1079" i="5" s="1"/>
  <c r="AX1079" i="5"/>
  <c r="AC1079" i="5"/>
  <c r="AB1079" i="5"/>
  <c r="AA1079" i="5"/>
  <c r="AU1079" i="5"/>
  <c r="CT1079" i="5" s="1"/>
  <c r="AS1079" i="5"/>
  <c r="CU1079" i="5" s="1"/>
  <c r="AQ1079" i="5"/>
  <c r="CS1079" i="5" s="1"/>
  <c r="AO1079" i="5"/>
  <c r="AM1079" i="5"/>
  <c r="AK1079" i="5"/>
  <c r="AI1079" i="5"/>
  <c r="CM1079" i="5" s="1"/>
  <c r="AG1079" i="5"/>
  <c r="CK1079" i="5" s="1"/>
  <c r="AD1079" i="5"/>
  <c r="BV1079" i="5" s="1"/>
  <c r="AK842" i="7"/>
  <c r="AJ842" i="7"/>
  <c r="AH842" i="7"/>
  <c r="AK841" i="7"/>
  <c r="AJ841" i="7"/>
  <c r="AH841" i="7"/>
  <c r="J842" i="7"/>
  <c r="B842" i="7" s="1"/>
  <c r="AL842" i="7" s="1"/>
  <c r="Y884" i="6"/>
  <c r="V884" i="6"/>
  <c r="U884" i="6"/>
  <c r="Z1078" i="5"/>
  <c r="CP1078" i="5" s="1"/>
  <c r="J841" i="7"/>
  <c r="B841" i="7" s="1"/>
  <c r="AL841" i="7" s="1"/>
  <c r="Y883" i="6"/>
  <c r="V883" i="6"/>
  <c r="U883" i="6"/>
  <c r="CR1078" i="5"/>
  <c r="CL1078" i="5"/>
  <c r="CI1078" i="5"/>
  <c r="CF1078" i="5"/>
  <c r="CE1078" i="5"/>
  <c r="CD1078" i="5"/>
  <c r="CC1078" i="5"/>
  <c r="CB1078" i="5"/>
  <c r="CA1078" i="5"/>
  <c r="BZ1078" i="5"/>
  <c r="BY1078" i="5"/>
  <c r="BX1078" i="5"/>
  <c r="BT1078" i="5"/>
  <c r="BS1078" i="5"/>
  <c r="BR1078" i="5"/>
  <c r="BQ1078" i="5"/>
  <c r="BM1078" i="5"/>
  <c r="BL1078" i="5"/>
  <c r="BH1078" i="5"/>
  <c r="BF1078" i="5"/>
  <c r="AX1078" i="5"/>
  <c r="AU1078" i="5"/>
  <c r="CT1078" i="5" s="1"/>
  <c r="AS1078" i="5"/>
  <c r="CU1078" i="5" s="1"/>
  <c r="AQ1078" i="5"/>
  <c r="CS1078" i="5" s="1"/>
  <c r="AO1078" i="5"/>
  <c r="AM1078" i="5"/>
  <c r="AK1078" i="5"/>
  <c r="AI1078" i="5"/>
  <c r="CQ1078" i="5" s="1"/>
  <c r="AG1078" i="5"/>
  <c r="CK1078" i="5" s="1"/>
  <c r="AD1078" i="5"/>
  <c r="CO1078" i="5" s="1"/>
  <c r="AC1078" i="5"/>
  <c r="AB1078" i="5"/>
  <c r="AA1078" i="5"/>
  <c r="Z1077" i="5"/>
  <c r="BE1077" i="5" s="1"/>
  <c r="BJ1077" i="5" s="1"/>
  <c r="BN1077" i="5" s="1"/>
  <c r="CR1077" i="5"/>
  <c r="CL1077" i="5"/>
  <c r="CI1077" i="5"/>
  <c r="CF1077" i="5"/>
  <c r="CE1077" i="5"/>
  <c r="CD1077" i="5"/>
  <c r="CC1077" i="5"/>
  <c r="CB1077" i="5"/>
  <c r="CA1077" i="5"/>
  <c r="BZ1077" i="5"/>
  <c r="BY1077" i="5"/>
  <c r="BX1077" i="5"/>
  <c r="BT1077" i="5"/>
  <c r="BS1077" i="5"/>
  <c r="BR1077" i="5"/>
  <c r="BQ1077" i="5"/>
  <c r="BM1077" i="5"/>
  <c r="BL1077" i="5"/>
  <c r="BH1077" i="5"/>
  <c r="BF1077" i="5"/>
  <c r="AX1077" i="5"/>
  <c r="AK840" i="7"/>
  <c r="AJ840" i="7"/>
  <c r="AH840" i="7"/>
  <c r="J840" i="7"/>
  <c r="B840" i="7" s="1"/>
  <c r="AL840" i="7" s="1"/>
  <c r="AU1077" i="5"/>
  <c r="CT1077" i="5" s="1"/>
  <c r="AS1077" i="5"/>
  <c r="CU1077" i="5" s="1"/>
  <c r="AQ1077" i="5"/>
  <c r="CS1077" i="5" s="1"/>
  <c r="AO1077" i="5"/>
  <c r="AM1077" i="5"/>
  <c r="AK1077" i="5"/>
  <c r="AI1077" i="5"/>
  <c r="CQ1077" i="5" s="1"/>
  <c r="AG1077" i="5"/>
  <c r="CK1077" i="5" s="1"/>
  <c r="AD1077" i="5"/>
  <c r="CO1077" i="5" s="1"/>
  <c r="AC1077" i="5"/>
  <c r="AB1077" i="5"/>
  <c r="AA1077" i="5"/>
  <c r="AE1078" i="2"/>
  <c r="AA1078" i="2"/>
  <c r="Z1078" i="2"/>
  <c r="X1078" i="2"/>
  <c r="W1078" i="2"/>
  <c r="P1078" i="2"/>
  <c r="Y882" i="6"/>
  <c r="V882" i="6"/>
  <c r="U882" i="6"/>
  <c r="Z1076" i="5"/>
  <c r="CN1076" i="5" s="1"/>
  <c r="CR1076" i="5"/>
  <c r="CL1076" i="5"/>
  <c r="CI1076" i="5"/>
  <c r="CF1076" i="5"/>
  <c r="CE1076" i="5"/>
  <c r="CD1076" i="5"/>
  <c r="CC1076" i="5"/>
  <c r="CB1076" i="5"/>
  <c r="CA1076" i="5"/>
  <c r="BZ1076" i="5"/>
  <c r="BY1076" i="5"/>
  <c r="BX1076" i="5"/>
  <c r="BT1076" i="5"/>
  <c r="BS1076" i="5"/>
  <c r="BR1076" i="5"/>
  <c r="BQ1076" i="5"/>
  <c r="BM1076" i="5"/>
  <c r="BL1076" i="5"/>
  <c r="BH1076" i="5"/>
  <c r="BF1076" i="5"/>
  <c r="AX1076" i="5"/>
  <c r="AE1077" i="2"/>
  <c r="AA1077" i="2"/>
  <c r="Z1077" i="2"/>
  <c r="X1077" i="2"/>
  <c r="W1077" i="2"/>
  <c r="P1077" i="2"/>
  <c r="AU1076" i="5"/>
  <c r="CH1076" i="5" s="1"/>
  <c r="AS1076" i="5"/>
  <c r="CU1076" i="5" s="1"/>
  <c r="AQ1076" i="5"/>
  <c r="CS1076" i="5" s="1"/>
  <c r="AO1076" i="5"/>
  <c r="AM1076" i="5"/>
  <c r="AK1076" i="5"/>
  <c r="AI1076" i="5"/>
  <c r="CQ1076" i="5" s="1"/>
  <c r="AG1076" i="5"/>
  <c r="CK1076" i="5" s="1"/>
  <c r="AD1076" i="5"/>
  <c r="BV1076" i="5" s="1"/>
  <c r="AC1076" i="5"/>
  <c r="AB1076" i="5"/>
  <c r="AA1076" i="5"/>
  <c r="AK839" i="7"/>
  <c r="AJ839" i="7"/>
  <c r="AH839" i="7"/>
  <c r="J839" i="7"/>
  <c r="B839" i="7" s="1"/>
  <c r="AL839" i="7" s="1"/>
  <c r="Y881" i="6"/>
  <c r="V881" i="6"/>
  <c r="U881" i="6"/>
  <c r="Z1075" i="5"/>
  <c r="BE1075" i="5" s="1"/>
  <c r="BJ1075" i="5" s="1"/>
  <c r="BN1075" i="5" s="1"/>
  <c r="CR1075" i="5"/>
  <c r="CL1075" i="5"/>
  <c r="CI1075" i="5"/>
  <c r="CF1075" i="5"/>
  <c r="CE1075" i="5"/>
  <c r="CD1075" i="5"/>
  <c r="CC1075" i="5"/>
  <c r="CB1075" i="5"/>
  <c r="CA1075" i="5"/>
  <c r="BZ1075" i="5"/>
  <c r="BY1075" i="5"/>
  <c r="BX1075" i="5"/>
  <c r="BT1075" i="5"/>
  <c r="BS1075" i="5"/>
  <c r="BR1075" i="5"/>
  <c r="BQ1075" i="5"/>
  <c r="BM1075" i="5"/>
  <c r="BL1075" i="5"/>
  <c r="BH1075" i="5"/>
  <c r="BF1075" i="5"/>
  <c r="AX1075" i="5"/>
  <c r="AC1075" i="5"/>
  <c r="AB1075" i="5"/>
  <c r="AA1075" i="5"/>
  <c r="AE1076" i="2"/>
  <c r="AA1076" i="2"/>
  <c r="Z1076" i="2"/>
  <c r="X1076" i="2"/>
  <c r="W1076" i="2"/>
  <c r="P1076" i="2"/>
  <c r="AU1075" i="5"/>
  <c r="AS1075" i="5"/>
  <c r="CU1075" i="5" s="1"/>
  <c r="AQ1075" i="5"/>
  <c r="AO1075" i="5"/>
  <c r="AM1075" i="5"/>
  <c r="AK1075" i="5"/>
  <c r="AI1075" i="5"/>
  <c r="CM1075" i="5" s="1"/>
  <c r="AG1075" i="5"/>
  <c r="CK1075" i="5" s="1"/>
  <c r="AD1075" i="5"/>
  <c r="BV1075" i="5" s="1"/>
  <c r="AK838" i="7"/>
  <c r="AJ838" i="7"/>
  <c r="AH838" i="7"/>
  <c r="J838" i="7"/>
  <c r="B838" i="7" s="1"/>
  <c r="AL838" i="7" s="1"/>
  <c r="Y880" i="6"/>
  <c r="V880" i="6"/>
  <c r="U880" i="6"/>
  <c r="Z1074" i="5"/>
  <c r="BE1074" i="5" s="1"/>
  <c r="BJ1074" i="5" s="1"/>
  <c r="BN1074" i="5" s="1"/>
  <c r="CR1074" i="5"/>
  <c r="CL1074" i="5"/>
  <c r="CI1074" i="5"/>
  <c r="CF1074" i="5"/>
  <c r="CE1074" i="5"/>
  <c r="CD1074" i="5"/>
  <c r="CC1074" i="5"/>
  <c r="CB1074" i="5"/>
  <c r="CA1074" i="5"/>
  <c r="BZ1074" i="5"/>
  <c r="BY1074" i="5"/>
  <c r="BX1074" i="5"/>
  <c r="BT1074" i="5"/>
  <c r="BS1074" i="5"/>
  <c r="BR1074" i="5"/>
  <c r="BQ1074" i="5"/>
  <c r="BM1074" i="5"/>
  <c r="BL1074" i="5"/>
  <c r="BH1074" i="5"/>
  <c r="BF1074" i="5"/>
  <c r="AX1074" i="5"/>
  <c r="AC1074" i="5"/>
  <c r="AA1074" i="5"/>
  <c r="AB1074" i="5"/>
  <c r="AK837" i="7"/>
  <c r="AJ837" i="7"/>
  <c r="AH837" i="7"/>
  <c r="J837" i="7"/>
  <c r="B837" i="7" s="1"/>
  <c r="AL837" i="7" s="1"/>
  <c r="AU1074" i="5"/>
  <c r="CH1074" i="5" s="1"/>
  <c r="AS1074" i="5"/>
  <c r="CU1074" i="5" s="1"/>
  <c r="AQ1074" i="5"/>
  <c r="CS1074" i="5" s="1"/>
  <c r="AO1074" i="5"/>
  <c r="AM1074" i="5"/>
  <c r="AK1074" i="5"/>
  <c r="AI1074" i="5"/>
  <c r="CM1074" i="5" s="1"/>
  <c r="AG1074" i="5"/>
  <c r="CK1074" i="5" s="1"/>
  <c r="AD1074" i="5"/>
  <c r="BV1074" i="5" s="1"/>
  <c r="AE1075" i="2"/>
  <c r="AA1075" i="2"/>
  <c r="Z1075" i="2"/>
  <c r="X1075" i="2"/>
  <c r="W1075" i="2"/>
  <c r="P1075" i="2"/>
  <c r="Y879" i="6"/>
  <c r="V879" i="6"/>
  <c r="U879" i="6"/>
  <c r="CR1073" i="5"/>
  <c r="CL1073" i="5"/>
  <c r="CI1073" i="5"/>
  <c r="CF1073" i="5"/>
  <c r="CE1073" i="5"/>
  <c r="CD1073" i="5"/>
  <c r="CC1073" i="5"/>
  <c r="CB1073" i="5"/>
  <c r="CA1073" i="5"/>
  <c r="BZ1073" i="5"/>
  <c r="BY1073" i="5"/>
  <c r="BX1073" i="5"/>
  <c r="BT1073" i="5"/>
  <c r="BS1073" i="5"/>
  <c r="BR1073" i="5"/>
  <c r="BQ1073" i="5"/>
  <c r="BM1073" i="5"/>
  <c r="BL1073" i="5"/>
  <c r="BH1073" i="5"/>
  <c r="BF1073" i="5"/>
  <c r="AX1073" i="5"/>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L1072" i="5"/>
  <c r="CI1072" i="5"/>
  <c r="CF1072" i="5"/>
  <c r="CE1072" i="5"/>
  <c r="CD1072" i="5"/>
  <c r="CC1072" i="5"/>
  <c r="CB1072" i="5"/>
  <c r="CA1072" i="5"/>
  <c r="BZ1072" i="5"/>
  <c r="BY1072" i="5"/>
  <c r="BX1072" i="5"/>
  <c r="BT1072" i="5"/>
  <c r="BS1072" i="5"/>
  <c r="BR1072" i="5"/>
  <c r="BQ1072" i="5"/>
  <c r="BM1072" i="5"/>
  <c r="BL1072" i="5"/>
  <c r="BH1072" i="5"/>
  <c r="BF1072" i="5"/>
  <c r="AX1072" i="5"/>
  <c r="AF1073" i="2"/>
  <c r="AE1073" i="2"/>
  <c r="AA1073" i="2"/>
  <c r="Z1073" i="2"/>
  <c r="X1073" i="2"/>
  <c r="W1073" i="2"/>
  <c r="P1073" i="2"/>
  <c r="AU1072" i="5"/>
  <c r="CT1072" i="5" s="1"/>
  <c r="AS1072" i="5"/>
  <c r="CU1072" i="5" s="1"/>
  <c r="AQ1072" i="5"/>
  <c r="CG1072" i="5" s="1"/>
  <c r="AO1072" i="5"/>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AI841" i="7" l="1"/>
  <c r="CS1075" i="5"/>
  <c r="AR1091" i="5"/>
  <c r="CG1079" i="5"/>
  <c r="CT1075" i="5"/>
  <c r="AT1091" i="5"/>
  <c r="BE1078" i="5"/>
  <c r="BJ1078" i="5" s="1"/>
  <c r="BN1078" i="5" s="1"/>
  <c r="AI842" i="7"/>
  <c r="CS1080" i="5"/>
  <c r="CG1080" i="5"/>
  <c r="BV1080" i="5"/>
  <c r="CO1080" i="5"/>
  <c r="CJ1080" i="5"/>
  <c r="CT1080" i="5"/>
  <c r="CH1080" i="5"/>
  <c r="CN1079" i="5"/>
  <c r="CQ1079" i="5"/>
  <c r="CM1080" i="5"/>
  <c r="CQ1080" i="5"/>
  <c r="BE1079" i="5"/>
  <c r="BJ1079" i="5" s="1"/>
  <c r="BN1079" i="5" s="1"/>
  <c r="AI843" i="7"/>
  <c r="CO1079" i="5"/>
  <c r="CH1079" i="5"/>
  <c r="BK1078" i="5"/>
  <c r="CN1078" i="5"/>
  <c r="CJ1079" i="5"/>
  <c r="BV1077" i="5"/>
  <c r="AI839" i="7"/>
  <c r="AI840" i="7"/>
  <c r="BK1079" i="5"/>
  <c r="BK1076" i="5"/>
  <c r="CP1076" i="5"/>
  <c r="CM1078" i="5"/>
  <c r="CT1076" i="5"/>
  <c r="CG1078" i="5"/>
  <c r="CG1077" i="5"/>
  <c r="CH1078" i="5"/>
  <c r="BE1076" i="5"/>
  <c r="BJ1076" i="5" s="1"/>
  <c r="BN1076" i="5" s="1"/>
  <c r="CH1077" i="5"/>
  <c r="CJ1078" i="5"/>
  <c r="CM1077" i="5"/>
  <c r="BV1078" i="5"/>
  <c r="AI835" i="7"/>
  <c r="CG1075" i="5"/>
  <c r="CN1077" i="5"/>
  <c r="CP1077" i="5"/>
  <c r="CQ1073" i="5"/>
  <c r="CQ1075" i="5"/>
  <c r="CJ1077" i="5"/>
  <c r="CM1076" i="5"/>
  <c r="BK1077" i="5"/>
  <c r="CH1075" i="5"/>
  <c r="CO1076" i="5"/>
  <c r="CG1076" i="5"/>
  <c r="CG1074" i="5"/>
  <c r="CJ1076" i="5"/>
  <c r="CO1073" i="5"/>
  <c r="CQ1074" i="5"/>
  <c r="CJ1074" i="5"/>
  <c r="BV1072" i="5"/>
  <c r="CT1074" i="5"/>
  <c r="CJ1075" i="5"/>
  <c r="CN1074" i="5"/>
  <c r="CO1074" i="5"/>
  <c r="CP1072" i="5"/>
  <c r="CP1074" i="5"/>
  <c r="CO1075" i="5"/>
  <c r="AI838" i="7"/>
  <c r="CP1075" i="5"/>
  <c r="CN1075" i="5"/>
  <c r="BK1075" i="5"/>
  <c r="AI837" i="7"/>
  <c r="BK1074" i="5"/>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V1069" i="5" l="1"/>
  <c r="AI834" i="7"/>
  <c r="CQ1070" i="5"/>
  <c r="CO1069" i="5"/>
  <c r="AI833" i="7"/>
  <c r="CM1071" i="5"/>
  <c r="CQ1071" i="5"/>
  <c r="CS1071" i="5"/>
  <c r="CG1071" i="5"/>
  <c r="BV1071" i="5"/>
  <c r="CJ1071" i="5"/>
  <c r="CO1071" i="5"/>
  <c r="CT1071" i="5"/>
  <c r="CH1071" i="5"/>
  <c r="AI832" i="7"/>
  <c r="CO1070" i="5"/>
  <c r="CG1070" i="5"/>
  <c r="CH1070" i="5"/>
  <c r="CJ1070" i="5"/>
  <c r="BE1070" i="5"/>
  <c r="BJ1070" i="5" s="1"/>
  <c r="BN1070" i="5" s="1"/>
  <c r="CN1070" i="5"/>
  <c r="BK1070" i="5"/>
  <c r="AI831" i="7"/>
  <c r="CM1069" i="5"/>
  <c r="CG1069" i="5"/>
  <c r="CH1069"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91" i="5"/>
  <c r="AG1092"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100" i="5" l="1"/>
  <c r="AP1100" i="5"/>
  <c r="CS981" i="5"/>
  <c r="AT1100" i="5"/>
  <c r="CO981" i="5"/>
  <c r="AH1100" i="5"/>
  <c r="CT981" i="5"/>
  <c r="AV1100" i="5"/>
  <c r="CM981" i="5"/>
  <c r="AJ1100"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99" i="5" l="1"/>
  <c r="AP1099" i="5"/>
  <c r="AH1099" i="5"/>
  <c r="CG950" i="5"/>
  <c r="AT1099" i="5"/>
  <c r="CH950" i="5"/>
  <c r="AV1099" i="5"/>
  <c r="CM950" i="5"/>
  <c r="AJ1099"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98" i="5" l="1"/>
  <c r="AT1098" i="5"/>
  <c r="AV1098" i="5"/>
  <c r="AP1098" i="5"/>
  <c r="AJ1098" i="5"/>
  <c r="AN1098"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97" i="5"/>
  <c r="BE919" i="5"/>
  <c r="BJ919" i="5" s="1"/>
  <c r="BN919" i="5" s="1"/>
  <c r="BE921" i="5"/>
  <c r="BJ921" i="5" s="1"/>
  <c r="BN921" i="5" s="1"/>
  <c r="BK920" i="5"/>
  <c r="CG920" i="5"/>
  <c r="AP1096"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91"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87"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97"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97" i="5" l="1"/>
  <c r="CQ889" i="5"/>
  <c r="AJ1097" i="5"/>
  <c r="AT1097" i="5"/>
  <c r="CK889" i="5"/>
  <c r="CS889" i="5"/>
  <c r="AU1091" i="5"/>
  <c r="CJ889" i="5"/>
  <c r="AH1097"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96" i="5" l="1"/>
  <c r="AN1095"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91"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96" i="5" l="1"/>
  <c r="AT1096" i="5"/>
  <c r="AV1096" i="5"/>
  <c r="CK858" i="5"/>
  <c r="BV858" i="5"/>
  <c r="AH1096"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91"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91"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92" i="5"/>
  <c r="AE839" i="2"/>
  <c r="AA839" i="2"/>
  <c r="Z839" i="2"/>
  <c r="X839" i="2"/>
  <c r="W839" i="2"/>
  <c r="P839" i="2"/>
  <c r="O854" i="7"/>
  <c r="G854"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95"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95" i="5" l="1"/>
  <c r="AJ1095" i="5"/>
  <c r="AT1095" i="5"/>
  <c r="AV1093" i="5"/>
  <c r="AV1095" i="5"/>
  <c r="CK828" i="5"/>
  <c r="AJ1093"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94"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94" i="5" l="1"/>
  <c r="AT1094" i="5"/>
  <c r="AJ1094" i="5"/>
  <c r="AP1094" i="5"/>
  <c r="AH1094" i="5"/>
  <c r="AV1094" i="5"/>
  <c r="CK797" i="5"/>
  <c r="AJ1092" i="5"/>
  <c r="AV1092"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91" i="5"/>
  <c r="AJ1091"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80" i="6" s="1"/>
  <c r="F882" i="6" s="1"/>
  <c r="F884" i="6" s="1"/>
  <c r="F886" i="6" s="1"/>
  <c r="F888"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F881" i="6" s="1"/>
  <c r="F883" i="6" s="1"/>
  <c r="F885" i="6" s="1"/>
  <c r="F887"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91"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AW1074" i="5" s="1"/>
  <c r="AW1075" i="5" s="1"/>
  <c r="AW1076" i="5" s="1"/>
  <c r="AW1077" i="5" s="1"/>
  <c r="AW1078" i="5" s="1"/>
  <c r="AW1079" i="5" s="1"/>
  <c r="AW1080" i="5" s="1"/>
  <c r="AW1081" i="5" s="1"/>
  <c r="AW1082" i="5" s="1"/>
  <c r="AW1083"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93" i="5"/>
  <c r="AS581" i="5"/>
  <c r="CU581" i="5" s="1"/>
  <c r="AG581" i="5"/>
  <c r="CK581" i="5" s="1"/>
  <c r="X854"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54"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54"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Y1074" i="5" s="1"/>
  <c r="Y1075" i="5" s="1"/>
  <c r="Y1076" i="5" s="1"/>
  <c r="Y1077" i="5" s="1"/>
  <c r="Y1078" i="5" s="1"/>
  <c r="Y1079" i="5" s="1"/>
  <c r="Y1080" i="5" s="1"/>
  <c r="Y1081" i="5" s="1"/>
  <c r="Y1082" i="5" s="1"/>
  <c r="Y1083"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54"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90"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90"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1076" i="5" s="1"/>
  <c r="BW108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BW1075" i="5" s="1"/>
  <c r="BW1079" i="5" s="1"/>
  <c r="BW108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BW1077" i="5" s="1"/>
  <c r="BW108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BW1074" i="5" s="1"/>
  <c r="BW1078" i="5" s="1"/>
  <c r="BW108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91" i="5"/>
  <c r="CL378" i="5" l="1"/>
  <c r="CI378" i="5"/>
  <c r="CE378" i="5"/>
  <c r="CD378" i="5"/>
  <c r="CC378" i="5"/>
  <c r="CB378" i="5"/>
  <c r="CA378" i="5"/>
  <c r="BZ378" i="5"/>
  <c r="BY378" i="5"/>
  <c r="BX378" i="5"/>
  <c r="BT378" i="5"/>
  <c r="BS378" i="5"/>
  <c r="BR378" i="5"/>
  <c r="BQ378" i="5"/>
  <c r="BL378" i="5"/>
  <c r="BM378" i="5"/>
  <c r="BH378" i="5"/>
  <c r="BF378" i="5"/>
  <c r="BB1091"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80" i="6" s="1"/>
  <c r="L882" i="6" s="1"/>
  <c r="L884" i="6" s="1"/>
  <c r="L886" i="6" s="1"/>
  <c r="L888"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L881" i="6" s="1"/>
  <c r="L883" i="6" s="1"/>
  <c r="L885" i="6" s="1"/>
  <c r="L887"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80" i="6" s="1"/>
  <c r="R882" i="6" s="1"/>
  <c r="R884" i="6" s="1"/>
  <c r="R886" i="6" s="1"/>
  <c r="R888"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R881" i="6" s="1"/>
  <c r="R883" i="6" s="1"/>
  <c r="R885" i="6" s="1"/>
  <c r="R887"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54"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54" i="7"/>
  <c r="AD854" i="7"/>
  <c r="AB854" i="7"/>
  <c r="Y854" i="7"/>
  <c r="N854" i="7"/>
  <c r="E854"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59"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1076" i="5" s="1"/>
  <c r="BD108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D1075" i="5" s="1"/>
  <c r="BD1079" i="5" s="1"/>
  <c r="BD108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BD1077" i="5" s="1"/>
  <c r="BD108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D1074" i="5" s="1"/>
  <c r="BD1078" i="5" s="1"/>
  <c r="BD108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93"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80" i="6" s="1"/>
  <c r="S882" i="6" s="1"/>
  <c r="S884" i="6" s="1"/>
  <c r="S886" i="6" s="1"/>
  <c r="S888"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S881" i="6" s="1"/>
  <c r="S883" i="6" s="1"/>
  <c r="S885" i="6" s="1"/>
  <c r="S887"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1076" i="5" s="1"/>
  <c r="BA108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BA1075" i="5" s="1"/>
  <c r="BA1079" i="5" s="1"/>
  <c r="BA108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80" i="6" s="1"/>
  <c r="K882" i="6" s="1"/>
  <c r="K884" i="6" s="1"/>
  <c r="K886" i="6" s="1"/>
  <c r="K888"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K881" i="6" s="1"/>
  <c r="K883" i="6" s="1"/>
  <c r="K885" i="6" s="1"/>
  <c r="K887"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80" i="6" s="1"/>
  <c r="N882" i="6" s="1"/>
  <c r="N884" i="6" s="1"/>
  <c r="N886" i="6" s="1"/>
  <c r="N888"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N881" i="6" s="1"/>
  <c r="N883" i="6" s="1"/>
  <c r="N885" i="6" s="1"/>
  <c r="N887"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80" i="6" s="1"/>
  <c r="T882" i="6" s="1"/>
  <c r="T884" i="6" s="1"/>
  <c r="T886" i="6" s="1"/>
  <c r="T888"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T881" i="6" s="1"/>
  <c r="T883" i="6" s="1"/>
  <c r="T885" i="6" s="1"/>
  <c r="T887"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A1077" i="5" s="1"/>
  <c r="BA108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80" i="6" s="1"/>
  <c r="X882" i="6" s="1"/>
  <c r="X884" i="6" s="1"/>
  <c r="X886" i="6" s="1"/>
  <c r="X888"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X881" i="6" s="1"/>
  <c r="X883" i="6" s="1"/>
  <c r="X885" i="6" s="1"/>
  <c r="X887"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BA1074" i="5" s="1"/>
  <c r="BA1078" i="5" s="1"/>
  <c r="BA108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80" i="6" s="1"/>
  <c r="Z882" i="6" s="1"/>
  <c r="Z884" i="6" s="1"/>
  <c r="Z886" i="6" s="1"/>
  <c r="Z888"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Z881" i="6" s="1"/>
  <c r="Z883" i="6" s="1"/>
  <c r="Z885" i="6" s="1"/>
  <c r="Z887"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91"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92"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AE1074" i="5" s="1"/>
  <c r="AE1075" i="5" s="1"/>
  <c r="AE1076" i="5" s="1"/>
  <c r="AE1077" i="5" s="1"/>
  <c r="AE1078" i="5" s="1"/>
  <c r="AE1079" i="5" s="1"/>
  <c r="AE1080" i="5" s="1"/>
  <c r="AE1081" i="5" s="1"/>
  <c r="AE1082" i="5" s="1"/>
  <c r="AE108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BC1074" i="5" s="1"/>
  <c r="BC1075" i="5" s="1"/>
  <c r="BC1076" i="5" s="1"/>
  <c r="BC1077" i="5" s="1"/>
  <c r="BC1078" i="5" s="1"/>
  <c r="BC1079" i="5" s="1"/>
  <c r="BC1080" i="5" s="1"/>
  <c r="BC1081" i="5" s="1"/>
  <c r="BC1082" i="5" s="1"/>
  <c r="BC1083"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AZ1074" i="5" s="1"/>
  <c r="AZ1075" i="5" s="1"/>
  <c r="AZ1076" i="5" s="1"/>
  <c r="AZ1077" i="5" s="1"/>
  <c r="AZ1078" i="5" s="1"/>
  <c r="AZ1079" i="5" s="1"/>
  <c r="AZ1080" i="5" s="1"/>
  <c r="AZ1081" i="5" s="1"/>
  <c r="AZ1082" i="5" s="1"/>
  <c r="AZ1083"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92"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1076" i="5" s="1"/>
  <c r="BP108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P1075" i="5" s="1"/>
  <c r="BP1079" i="5" s="1"/>
  <c r="BP108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1076" i="5" s="1"/>
  <c r="BO108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BO1075" i="5" s="1"/>
  <c r="BO1079" i="5" s="1"/>
  <c r="BO108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BP1077" i="5" s="1"/>
  <c r="BP108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O1077" i="5" s="1"/>
  <c r="BO108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P1074" i="5" s="1"/>
  <c r="BP1078" i="5" s="1"/>
  <c r="BP108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BO1074" i="5" s="1"/>
  <c r="BO1078" i="5" s="1"/>
  <c r="BO108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O1078" i="2" s="1"/>
  <c r="O1079" i="2" s="1"/>
  <c r="O1080" i="2" s="1"/>
  <c r="O1081" i="2" s="1"/>
  <c r="O1082" i="2" s="1"/>
  <c r="O1083" i="2" s="1"/>
  <c r="O108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K1078" i="2" s="1"/>
  <c r="K1079" i="2" s="1"/>
  <c r="K1080" i="2" s="1"/>
  <c r="K1081" i="2" s="1"/>
  <c r="K1082" i="2" s="1"/>
  <c r="K1083" i="2" s="1"/>
  <c r="K108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4" i="5" l="1"/>
  <c r="C1075" i="5"/>
  <c r="C1076" i="5" s="1"/>
  <c r="C1077" i="5" s="1"/>
  <c r="C1078" i="5" s="1"/>
  <c r="C1079" i="5" s="1"/>
  <c r="C1080" i="5" s="1"/>
  <c r="C1081" i="5" s="1"/>
  <c r="C1082" i="5" s="1"/>
  <c r="C1083" i="5" s="1"/>
  <c r="BI1074" i="5"/>
  <c r="BG1074" i="5" s="1"/>
  <c r="D1073" i="5"/>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D1083" i="5" l="1"/>
  <c r="BI1083" i="5"/>
  <c r="BG1083" i="5" s="1"/>
  <c r="D1082" i="5"/>
  <c r="BI1082" i="5"/>
  <c r="BG1082" i="5" s="1"/>
  <c r="D1081" i="5"/>
  <c r="BI1081" i="5"/>
  <c r="BG1081" i="5" s="1"/>
  <c r="D1080" i="5"/>
  <c r="BI1080" i="5"/>
  <c r="BG1080" i="5" s="1"/>
  <c r="D1079" i="5"/>
  <c r="BI1079" i="5"/>
  <c r="BG1079" i="5" s="1"/>
  <c r="D1078" i="5"/>
  <c r="BI1078" i="5"/>
  <c r="BG1078" i="5" s="1"/>
  <c r="D1077" i="5"/>
  <c r="BI1077" i="5"/>
  <c r="BG1077" i="5" s="1"/>
  <c r="D1076" i="5"/>
  <c r="BI1076" i="5"/>
  <c r="BG1076" i="5" s="1"/>
  <c r="D1075" i="5"/>
  <c r="BI1075" i="5"/>
  <c r="BG1075" i="5" s="1"/>
  <c r="W421" i="6"/>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54" i="7"/>
  <c r="T854" i="7"/>
  <c r="R854" i="7"/>
  <c r="Z854" i="7"/>
  <c r="AC85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54" i="7"/>
  <c r="AK371" i="7"/>
  <c r="S854" i="7"/>
  <c r="B371" i="7"/>
  <c r="AL371" i="7" s="1"/>
  <c r="U854"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54" i="7"/>
  <c r="K854" i="7"/>
  <c r="AK392" i="7"/>
  <c r="I854"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H1076" i="2" s="1"/>
  <c r="H1077" i="2" s="1"/>
  <c r="H1078" i="2" s="1"/>
  <c r="H1079"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9" i="2" l="1"/>
  <c r="H1080" i="2"/>
  <c r="Y1078" i="2"/>
  <c r="Y1077" i="2"/>
  <c r="Y1076" i="2"/>
  <c r="Y1075" i="2"/>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Y1080" i="2" l="1"/>
  <c r="H1081" i="2"/>
  <c r="H1082" i="2" s="1"/>
  <c r="H1083" i="2" s="1"/>
  <c r="H1084" i="2" s="1"/>
  <c r="I936" i="2"/>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Y1084" i="2" l="1"/>
  <c r="Y1083" i="2"/>
  <c r="Y1082" i="2"/>
  <c r="Y1081" i="2"/>
  <c r="I937" i="2"/>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54" i="7"/>
  <c r="AK536" i="7"/>
  <c r="H854" i="7"/>
  <c r="AJ536" i="7"/>
  <c r="B536" i="7"/>
  <c r="AL536" i="7" s="1"/>
  <c r="L854"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M1076" i="2" s="1"/>
  <c r="M1077" i="2" s="1"/>
  <c r="M1078" i="2" s="1"/>
  <c r="M1079"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M1080" i="2" l="1"/>
  <c r="AB1079" i="2"/>
  <c r="I1079" i="2"/>
  <c r="AB1078" i="2"/>
  <c r="I1078" i="2"/>
  <c r="AB1077" i="2"/>
  <c r="I1077" i="2"/>
  <c r="AB1076" i="2"/>
  <c r="I1076" i="2"/>
  <c r="AB1075" i="2"/>
  <c r="I1075" i="2"/>
  <c r="AB1074" i="2"/>
  <c r="I1074" i="2"/>
  <c r="AB1073" i="2"/>
  <c r="I1073" i="2"/>
  <c r="AB1072" i="2"/>
  <c r="I1072" i="2"/>
  <c r="AB1071" i="2"/>
  <c r="I1071" i="2"/>
  <c r="AB1070" i="2"/>
  <c r="I1070" i="2"/>
  <c r="AB1069" i="2"/>
  <c r="I1069" i="2"/>
  <c r="AB1068" i="2"/>
  <c r="I1068" i="2"/>
  <c r="AB1067" i="2"/>
  <c r="I1067" i="2"/>
  <c r="AB1066" i="2"/>
  <c r="I1066" i="2"/>
  <c r="W587" i="6"/>
  <c r="I588" i="6"/>
  <c r="AB1080" i="2" l="1"/>
  <c r="M1081" i="2"/>
  <c r="M1082" i="2" s="1"/>
  <c r="M1083" i="2" s="1"/>
  <c r="M1084" i="2" s="1"/>
  <c r="I1080" i="2"/>
  <c r="W588" i="6"/>
  <c r="I589" i="6"/>
  <c r="AB1084" i="2" l="1"/>
  <c r="I1084" i="2"/>
  <c r="AB1083" i="2"/>
  <c r="I1083" i="2"/>
  <c r="AB1082" i="2"/>
  <c r="I1082" i="2"/>
  <c r="AB1081" i="2"/>
  <c r="I1081" i="2"/>
  <c r="W589" i="6"/>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54" i="7"/>
  <c r="B573" i="7"/>
  <c r="AL573" i="7" s="1"/>
  <c r="AK573" i="7"/>
  <c r="B854"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58" i="6"/>
  <c r="I860" i="6"/>
  <c r="W863" i="6" l="1"/>
  <c r="I865" i="6"/>
  <c r="W860" i="6"/>
  <c r="I862" i="6"/>
  <c r="W865" i="6" l="1"/>
  <c r="I867" i="6"/>
  <c r="W862" i="6"/>
  <c r="I864" i="6"/>
  <c r="W867" i="6" l="1"/>
  <c r="I869" i="6"/>
  <c r="W864" i="6"/>
  <c r="I866" i="6"/>
  <c r="W869" i="6" l="1"/>
  <c r="I871" i="6"/>
  <c r="W866" i="6"/>
  <c r="I868" i="6"/>
  <c r="W871" i="6" l="1"/>
  <c r="I873" i="6"/>
  <c r="W868" i="6"/>
  <c r="I870" i="6"/>
  <c r="W873" i="6" l="1"/>
  <c r="I875" i="6"/>
  <c r="W870" i="6"/>
  <c r="I872" i="6"/>
  <c r="W875" i="6" l="1"/>
  <c r="I877" i="6"/>
  <c r="W872" i="6"/>
  <c r="I874" i="6"/>
  <c r="W877" i="6" l="1"/>
  <c r="I879" i="6"/>
  <c r="W874" i="6"/>
  <c r="I876" i="6"/>
  <c r="W879" i="6" l="1"/>
  <c r="I881" i="6"/>
  <c r="W876" i="6"/>
  <c r="I878" i="6"/>
  <c r="W881" i="6" l="1"/>
  <c r="I883" i="6"/>
  <c r="W878" i="6"/>
  <c r="I880" i="6"/>
  <c r="W883" i="6" l="1"/>
  <c r="I885" i="6"/>
  <c r="W880" i="6"/>
  <c r="I882" i="6"/>
  <c r="W885" i="6" l="1"/>
  <c r="I887" i="6"/>
  <c r="W887" i="6" s="1"/>
  <c r="W882" i="6"/>
  <c r="I884" i="6"/>
  <c r="W884" i="6" l="1"/>
  <c r="I886" i="6"/>
  <c r="W886" i="6" l="1"/>
  <c r="I888" i="6"/>
  <c r="W888" i="6" s="1"/>
</calcChain>
</file>

<file path=xl/sharedStrings.xml><?xml version="1.0" encoding="utf-8"?>
<sst xmlns="http://schemas.openxmlformats.org/spreadsheetml/2006/main" count="1440" uniqueCount="982">
  <si>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</si>
  <si>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</si>
  <si>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</si>
  <si>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</si>
  <si>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</si>
  <si>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</si>
  <si>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</si>
  <si>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</si>
  <si>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</si>
  <si>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</si>
  <si>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</si>
  <si>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</si>
  <si>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</si>
  <si>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</si>
  <si>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</si>
  <si>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</si>
  <si>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</si>
  <si>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</si>
  <si>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</si>
  <si>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</si>
  <si>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</si>
  <si>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</si>
  <si>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</si>
  <si>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</si>
  <si>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</si>
  <si>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</si>
  <si>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</si>
  <si>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</si>
  <si>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</si>
  <si>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</si>
  <si>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</si>
  <si>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</si>
  <si>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</si>
  <si>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</si>
  <si>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</si>
  <si>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</si>
  <si>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</si>
  <si>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</si>
  <si>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</si>
  <si>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</si>
  <si>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</si>
  <si>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</si>
  <si>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</si>
  <si>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</si>
  <si>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</si>
  <si>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</si>
  <si>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</si>
  <si>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</si>
  <si>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</si>
  <si>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</si>
  <si>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</si>
  <si>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</si>
  <si>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</si>
  <si>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</si>
  <si>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</si>
  <si>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</si>
  <si>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</si>
  <si>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</si>
  <si>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</si>
  <si>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</si>
  <si>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</si>
  <si>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</si>
  <si>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</si>
  <si>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</si>
  <si>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</si>
  <si>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</si>
  <si>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</si>
  <si>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</si>
  <si>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</si>
  <si>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</si>
  <si>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</si>
  <si>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</si>
  <si>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</si>
  <si>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</si>
  <si>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</si>
  <si>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</si>
  <si>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</si>
  <si>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</si>
  <si>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</si>
  <si>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</si>
  <si>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</si>
  <si>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</si>
  <si>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</si>
  <si>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</si>
  <si>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</si>
  <si>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</si>
  <si>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</si>
  <si>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</si>
  <si>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</si>
  <si>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</si>
  <si>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</si>
  <si>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</si>
  <si>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</si>
  <si>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</si>
  <si>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</si>
  <si>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</si>
  <si>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</si>
  <si>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</si>
  <si>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</si>
  <si>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</si>
  <si>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</si>
  <si>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</si>
  <si>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</si>
  <si>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</si>
  <si>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</si>
  <si>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</si>
  <si>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</si>
  <si>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</si>
  <si>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</si>
  <si>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</si>
  <si>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</si>
  <si>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</si>
  <si>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</si>
  <si>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</si>
  <si>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</si>
  <si>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</si>
  <si>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</si>
  <si>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</si>
  <si>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</si>
  <si>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</si>
  <si>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</si>
  <si>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</si>
  <si>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</si>
  <si>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</si>
  <si>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</si>
  <si>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</si>
  <si>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</si>
  <si>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</si>
  <si>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</si>
  <si>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</si>
  <si>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</si>
  <si>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</si>
  <si>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</si>
  <si>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</si>
  <si>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</si>
  <si>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</si>
  <si>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</si>
  <si>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</si>
  <si>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</si>
  <si>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</si>
  <si>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</si>
  <si>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</si>
  <si>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</si>
  <si>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</si>
  <si>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</si>
  <si>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</si>
  <si>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</si>
  <si>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</si>
  <si>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</si>
  <si>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</si>
  <si>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</si>
  <si>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</si>
  <si>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</si>
  <si>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</si>
  <si>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</si>
  <si>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</si>
  <si>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</si>
  <si>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</si>
  <si>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</si>
  <si>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</si>
  <si>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</si>
  <si>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</si>
  <si>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</si>
  <si>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</si>
  <si>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</si>
  <si>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</si>
  <si>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</si>
  <si>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</si>
  <si>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</si>
  <si>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</si>
  <si>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</si>
  <si>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</si>
  <si>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</si>
  <si>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</si>
  <si>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</si>
  <si>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</si>
  <si>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</si>
  <si>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</si>
  <si>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</si>
  <si>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</si>
  <si>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</si>
  <si>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</si>
  <si>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</si>
  <si>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</si>
  <si>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</si>
  <si>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</si>
  <si>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</si>
  <si>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</si>
  <si>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</si>
  <si>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</si>
  <si>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</si>
  <si>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</si>
  <si>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</si>
  <si>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</si>
  <si>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</si>
  <si>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</si>
  <si>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</si>
  <si>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</si>
  <si>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</si>
  <si>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</si>
  <si>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</si>
  <si>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</si>
  <si>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</si>
  <si>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</si>
  <si>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</si>
  <si>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</si>
  <si>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</si>
  <si>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</si>
  <si>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</si>
  <si>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</si>
  <si>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</si>
  <si>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</si>
  <si>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</si>
  <si>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</si>
  <si>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</si>
  <si>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</si>
  <si>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</si>
  <si>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</si>
  <si>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</si>
  <si>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</si>
  <si>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</si>
  <si>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</si>
  <si>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</si>
  <si>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</si>
  <si>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</si>
  <si>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</si>
  <si>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</si>
  <si>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</si>
  <si>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</si>
  <si>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</si>
  <si>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</si>
  <si>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</si>
  <si>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</si>
  <si>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</si>
  <si>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</si>
  <si>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</si>
  <si>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</si>
  <si>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</si>
  <si>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</si>
  <si>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</si>
  <si>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</si>
  <si>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</si>
  <si>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</si>
  <si>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</si>
  <si>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</si>
  <si>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</si>
  <si>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</si>
  <si>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</si>
  <si>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</si>
  <si>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</si>
  <si>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</si>
  <si>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</si>
  <si>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</si>
  <si>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</si>
  <si>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</si>
  <si>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</si>
  <si>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</si>
  <si>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</si>
  <si>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</si>
  <si>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</si>
  <si>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</si>
  <si>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</si>
  <si>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</si>
  <si>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</si>
  <si>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</si>
  <si>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</si>
  <si>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</si>
  <si>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</si>
  <si>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</si>
  <si>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</si>
  <si>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</si>
  <si>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</si>
  <si>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</si>
  <si>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</si>
  <si>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</si>
  <si>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</si>
  <si>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</si>
  <si>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</si>
  <si>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</si>
  <si>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</si>
  <si>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</si>
  <si>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</si>
  <si>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</si>
  <si>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</si>
  <si>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</si>
  <si>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</si>
  <si>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</si>
  <si>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</si>
  <si>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</si>
  <si>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</si>
  <si>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</si>
  <si>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</si>
  <si>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</si>
  <si>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</si>
  <si>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</si>
  <si>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</si>
  <si>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</si>
  <si>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</si>
  <si>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</si>
  <si>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</si>
  <si>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</si>
  <si>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</si>
  <si>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</si>
  <si>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</si>
  <si>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</si>
  <si>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</si>
  <si>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</si>
  <si>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</si>
  <si>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</si>
  <si>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</si>
  <si>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</si>
  <si>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</si>
  <si>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</si>
  <si>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</si>
  <si>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</si>
  <si>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</si>
  <si>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</si>
  <si>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</si>
  <si>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</si>
  <si>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</si>
  <si>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</si>
  <si>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</si>
  <si>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</si>
  <si>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</si>
  <si>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</si>
  <si>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</si>
  <si>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</si>
  <si>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</si>
  <si>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</si>
  <si>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</si>
  <si>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</si>
  <si>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</si>
  <si>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</si>
  <si>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</si>
  <si>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</si>
  <si>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</si>
  <si>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</si>
  <si>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</si>
  <si>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</si>
  <si>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</si>
  <si>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</si>
  <si>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</si>
  <si>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</si>
  <si>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</si>
  <si>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</si>
  <si>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</si>
  <si>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</si>
  <si>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</si>
  <si>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</si>
  <si>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</si>
  <si>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</si>
  <si>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</si>
  <si>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</si>
  <si>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</si>
  <si>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</si>
  <si>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</si>
  <si>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</si>
  <si>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</si>
  <si>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</si>
  <si>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</si>
  <si>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</si>
  <si>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</si>
  <si>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</si>
  <si>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</si>
  <si>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</si>
  <si>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</si>
  <si>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</si>
  <si>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</si>
  <si>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</si>
  <si>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</si>
  <si>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</si>
  <si>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</si>
  <si>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</si>
  <si>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</si>
  <si>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</si>
  <si>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</si>
  <si>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</si>
  <si>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</si>
  <si>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</si>
  <si>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</si>
  <si>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</si>
  <si>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</si>
  <si>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</si>
  <si>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</si>
  <si>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</si>
  <si>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</si>
  <si>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</si>
  <si>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</si>
  <si>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</si>
  <si>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</si>
  <si>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</si>
  <si>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</si>
  <si>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</si>
  <si>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</si>
  <si>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</si>
  <si>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</si>
  <si>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</si>
  <si>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</si>
  <si>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</si>
  <si>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</si>
  <si>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</si>
  <si>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</si>
  <si>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</si>
  <si>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</si>
  <si>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</si>
  <si>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</si>
  <si>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</si>
  <si>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</si>
  <si>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</si>
  <si>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</si>
  <si>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</si>
  <si>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</si>
  <si>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</si>
  <si>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</si>
  <si>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</si>
  <si>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</si>
  <si>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</si>
  <si>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</si>
  <si>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</si>
  <si>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</si>
  <si>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</si>
  <si>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</si>
  <si>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</si>
  <si>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</si>
  <si>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</si>
  <si>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</si>
  <si>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</si>
  <si>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</si>
  <si>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</si>
  <si>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</si>
  <si>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</si>
  <si>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</si>
  <si>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</si>
  <si>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</si>
  <si>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</si>
  <si>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</si>
  <si>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</si>
  <si>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</si>
  <si>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</si>
  <si>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</si>
  <si>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</si>
  <si>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</si>
  <si>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</si>
  <si>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</si>
  <si>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</si>
  <si>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</si>
  <si>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</si>
  <si>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</si>
  <si>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</si>
  <si>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</si>
  <si>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</si>
  <si>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</si>
  <si>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</si>
  <si>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</si>
  <si>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</si>
  <si>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</si>
  <si>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</si>
  <si>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</si>
  <si>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</si>
  <si>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</si>
  <si>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</si>
  <si>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</si>
  <si>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</si>
  <si>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</si>
  <si>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</si>
  <si>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</si>
  <si>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</si>
  <si>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</si>
  <si>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</si>
  <si>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</si>
  <si>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</si>
  <si>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</si>
  <si>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</si>
  <si>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</si>
  <si>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</si>
  <si>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</si>
  <si>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</si>
  <si>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</si>
  <si>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</si>
  <si>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</si>
  <si>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</si>
  <si>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</si>
  <si>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</si>
  <si>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</si>
  <si>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</si>
  <si>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</si>
  <si>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</si>
  <si>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</si>
  <si>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</si>
  <si>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</si>
  <si>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</si>
  <si>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</si>
  <si>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</si>
  <si>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</si>
  <si>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</si>
  <si>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</si>
  <si>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</si>
  <si>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</si>
  <si>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</si>
  <si>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</si>
  <si>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</si>
  <si>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</si>
  <si>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</si>
  <si>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</si>
  <si>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</si>
  <si>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</si>
  <si>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</si>
  <si>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</si>
  <si>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</si>
  <si>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</si>
  <si>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</si>
  <si>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</si>
  <si>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</si>
  <si>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</si>
  <si>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</si>
  <si>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</si>
  <si>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</si>
  <si>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</si>
  <si>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</si>
  <si>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</si>
  <si>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</si>
  <si>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</si>
  <si>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</si>
  <si>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</si>
  <si>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</si>
  <si>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</si>
  <si>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</si>
  <si>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</si>
  <si>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</si>
  <si>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</si>
  <si>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</si>
  <si>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</si>
  <si>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</si>
  <si>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</si>
  <si>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</si>
  <si>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</si>
  <si>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</si>
  <si>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</si>
  <si>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</si>
  <si>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</si>
  <si>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</si>
  <si>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</si>
  <si>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</si>
  <si>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</si>
  <si>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</si>
  <si>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</si>
  <si>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</si>
  <si>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</si>
  <si>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</si>
  <si>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</si>
  <si>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</si>
  <si>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</si>
  <si>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</si>
  <si>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</si>
  <si>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</si>
  <si>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</si>
  <si>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</si>
  <si>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</si>
  <si>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</si>
  <si>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</si>
  <si>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</si>
  <si>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</si>
  <si>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</si>
  <si>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</si>
  <si>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</si>
  <si>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</si>
  <si>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</si>
  <si>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</si>
  <si>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</si>
  <si>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</si>
  <si>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</si>
  <si>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</si>
  <si>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</si>
  <si>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</si>
  <si>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</si>
  <si>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</si>
  <si>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</si>
  <si>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</si>
  <si>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</si>
  <si>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</si>
  <si>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</si>
  <si>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</si>
  <si>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</si>
  <si>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</si>
  <si>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</si>
  <si>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</si>
  <si>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</si>
  <si>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</si>
  <si>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</si>
  <si>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</si>
  <si>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</si>
  <si>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</si>
  <si>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</si>
  <si>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</si>
  <si>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</si>
  <si>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</si>
  <si>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</si>
  <si>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</si>
  <si>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</si>
  <si>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</si>
  <si>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</si>
  <si>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</si>
  <si>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</si>
  <si>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</si>
  <si>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</si>
  <si>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</si>
  <si>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</si>
  <si>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</si>
  <si>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</si>
  <si>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</si>
  <si>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</si>
  <si>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</si>
  <si>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</si>
  <si>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</si>
  <si>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</si>
  <si>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</si>
  <si>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</si>
  <si>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</si>
  <si>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</si>
  <si>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</si>
  <si>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</si>
  <si>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</si>
  <si>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</si>
  <si>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</si>
  <si>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</si>
  <si>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</si>
  <si>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</si>
  <si>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</si>
  <si>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</si>
  <si>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</si>
  <si>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</si>
  <si>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</si>
  <si>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</si>
  <si>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</si>
  <si>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</si>
  <si>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</si>
  <si>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</si>
  <si>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</si>
  <si>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</si>
  <si>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</si>
  <si>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</si>
  <si>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</si>
  <si>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</si>
  <si>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</si>
  <si>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</si>
  <si>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</si>
  <si>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</si>
  <si>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</si>
  <si>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</si>
  <si>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</si>
  <si>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</si>
  <si>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</si>
  <si>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</si>
  <si>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</si>
  <si>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</si>
  <si>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</si>
  <si>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</si>
  <si>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</si>
  <si>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</si>
  <si>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</si>
  <si>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</si>
  <si>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</si>
  <si>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</si>
  <si>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</si>
  <si>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</si>
  <si>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</si>
  <si>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</si>
  <si>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</si>
  <si>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</si>
  <si>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</si>
  <si>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</si>
  <si>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</si>
  <si>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</si>
  <si>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</si>
  <si>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</si>
  <si>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</si>
  <si>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</si>
  <si>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</si>
  <si>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</si>
  <si>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</si>
  <si>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</si>
  <si>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</si>
  <si>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</si>
  <si>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</si>
  <si>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</si>
  <si>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</si>
  <si>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</si>
  <si>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</si>
  <si>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</si>
  <si>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</si>
  <si>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</si>
  <si>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</si>
  <si>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</si>
  <si>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</si>
  <si>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</si>
  <si>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</si>
  <si>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</si>
  <si>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</si>
  <si>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</si>
  <si>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</si>
  <si>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</si>
  <si>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</si>
  <si>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</si>
  <si>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</si>
  <si>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</si>
  <si>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</si>
  <si>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</si>
  <si>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</si>
  <si>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</si>
  <si>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</si>
  <si>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</si>
  <si>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</si>
  <si>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</si>
  <si>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</si>
  <si>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</si>
  <si>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</si>
  <si>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</si>
  <si>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</si>
  <si>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</si>
  <si>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</si>
  <si>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</si>
  <si>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</si>
  <si>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</si>
  <si>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</si>
  <si>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</si>
  <si>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</si>
  <si>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</si>
  <si>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</si>
  <si>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</si>
  <si>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</si>
  <si>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</si>
  <si>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</si>
  <si>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</si>
  <si>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</si>
  <si>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</si>
  <si>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</si>
  <si>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</si>
  <si>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</si>
  <si>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</si>
  <si>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</si>
  <si>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</si>
  <si>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</si>
  <si>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</si>
  <si>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</si>
  <si>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</si>
  <si>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</si>
  <si>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</si>
  <si>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</si>
  <si>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</si>
  <si>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</si>
  <si>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</si>
  <si>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</si>
  <si>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</si>
  <si>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</si>
  <si>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</si>
  <si>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</si>
  <si>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</si>
  <si>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</si>
  <si>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</si>
  <si>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</si>
  <si>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</si>
  <si>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</si>
  <si>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</si>
  <si>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</si>
  <si>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</si>
  <si>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</si>
  <si>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</si>
  <si>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</si>
  <si>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</si>
  <si>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</si>
  <si>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</si>
  <si>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</si>
  <si>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</si>
  <si>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</si>
  <si>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</si>
  <si>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</si>
  <si>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</si>
  <si>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</si>
  <si>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</si>
  <si>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</si>
  <si>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</si>
  <si>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</si>
  <si>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</si>
  <si>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</si>
  <si>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</si>
  <si>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</si>
  <si>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</si>
  <si>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</si>
  <si>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</si>
  <si>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</si>
  <si>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</si>
  <si>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</si>
  <si>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</si>
  <si>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</si>
  <si>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</si>
  <si>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</si>
  <si>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</si>
  <si>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</si>
  <si>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</si>
  <si>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</si>
  <si>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</si>
  <si>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</si>
  <si>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</si>
  <si>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</si>
  <si>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</si>
  <si>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</si>
  <si>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</si>
  <si>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</si>
  <si>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</si>
  <si>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</si>
  <si>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</si>
  <si>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</si>
  <si>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</si>
  <si>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</si>
  <si>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</si>
  <si>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</si>
  <si>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</si>
  <si>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</si>
  <si>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</si>
  <si>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</si>
  <si>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</si>
  <si>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</si>
  <si>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</si>
  <si>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</si>
  <si>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</si>
  <si>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</si>
  <si>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</si>
  <si>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</si>
  <si>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</si>
  <si>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</si>
  <si>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</si>
  <si>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</si>
  <si>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</si>
  <si>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</si>
  <si>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</si>
  <si>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</si>
  <si>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</si>
  <si>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</si>
  <si>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</si>
  <si>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</si>
  <si>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</si>
  <si>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</si>
  <si>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</si>
  <si>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</si>
  <si>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</si>
  <si>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</si>
  <si>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</si>
  <si>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</si>
  <si>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</si>
  <si>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</si>
  <si>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</si>
  <si>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</si>
  <si>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</si>
  <si>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</si>
  <si>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</si>
  <si>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</si>
  <si>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</si>
  <si>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</si>
  <si>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</si>
  <si>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</si>
  <si>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</si>
  <si>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</si>
  <si>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</si>
  <si>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</si>
  <si>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</si>
  <si>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</si>
  <si>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</si>
  <si>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</si>
  <si>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</si>
  <si>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</si>
  <si>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</si>
  <si>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</si>
  <si>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</si>
  <si>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</si>
  <si>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</si>
  <si>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</si>
  <si>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</si>
  <si>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</si>
  <si>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</si>
  <si>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</si>
  <si>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</si>
  <si>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</si>
  <si>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</si>
  <si>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</si>
  <si>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</si>
  <si>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</si>
  <si>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</si>
  <si>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</si>
  <si>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</si>
  <si>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</si>
  <si>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</si>
  <si>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</si>
  <si>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</si>
  <si>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</si>
  <si>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</si>
  <si>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</si>
  <si>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</si>
  <si>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</si>
  <si>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</si>
  <si>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</si>
  <si>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</si>
  <si>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</si>
  <si>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</si>
  <si>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</si>
  <si>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</si>
  <si>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</si>
  <si>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</si>
  <si>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</si>
  <si>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</si>
  <si>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</si>
  <si>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</si>
  <si>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</si>
  <si>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</si>
  <si>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</si>
  <si>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</si>
  <si>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</si>
  <si>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</si>
  <si>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</si>
  <si>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</si>
  <si>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</si>
  <si>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</si>
  <si>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</si>
  <si>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</si>
  <si>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</si>
  <si>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</si>
  <si>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</si>
  <si>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</si>
  <si>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</si>
  <si>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</si>
  <si>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</si>
  <si>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</si>
  <si>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</si>
  <si>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</si>
  <si>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</si>
  <si>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</si>
  <si>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</si>
  <si>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</si>
  <si>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</si>
  <si>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</si>
  <si>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</si>
  <si>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</si>
  <si>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</si>
  <si>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</si>
  <si>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</si>
  <si>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</si>
  <si>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</si>
  <si>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</si>
  <si>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</si>
  <si>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</si>
  <si>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</si>
  <si>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</si>
  <si>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</si>
  <si>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</si>
  <si>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</si>
  <si>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</si>
  <si>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</si>
  <si>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</si>
  <si>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</si>
  <si>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</si>
  <si>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</si>
  <si>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</si>
  <si>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</si>
  <si>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</si>
  <si>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</si>
  <si>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</si>
  <si>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</si>
  <si>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</si>
  <si>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</si>
  <si>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</si>
  <si>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</si>
  <si>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</si>
  <si>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</si>
  <si>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</si>
  <si>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</si>
  <si>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</si>
  <si>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</si>
  <si>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</si>
  <si>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</si>
  <si>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</si>
  <si>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</si>
  <si>
    <t>dddddd</t>
    <phoneticPr fontId="1"/>
  </si>
  <si>
    <t>累計死亡</t>
    <rPh sb="0" eb="2">
      <t>ルイケイ</t>
    </rPh>
    <rPh sb="2" eb="4">
      <t>シボウ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</si>
</sst>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xf numFmtId="0" fontId="0" fillId="6" borderId="75" xfId="0" applyFill="1" applyBorder="1" applyAlignment="1">
      <alignment horizontal="center" vertical="center" wrapText="1"/>
    </xf>
    <xf numFmtId="0" fontId="0" fillId="6" borderId="54" xfId="0" applyFill="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国家衛健委発表に基づく感染状況!$AE$374:$AE$1089</c:f>
              <c:numCache>
                <c:formatCode>m"月"d"日"</c:formatCode>
                <c:ptCount val="71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numCache>
            </c:numRef>
          </c:cat>
          <c:val>
            <c:numRef>
              <c:f>国家衛健委発表に基づく感染状況!$AF$374:$AF$1089</c:f>
              <c:numCache>
                <c:formatCode>#,##0_);[Red]\(#,##0\)</c:formatCode>
                <c:ptCount val="71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香港マカオ台湾の患者・海外輸入症例・無症状病原体保有者!$CN$189:$CN$1089</c:f>
              <c:numCache>
                <c:formatCode>m"月"d"日"</c:formatCode>
                <c:ptCount val="90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numCache>
            </c:numRef>
          </c:cat>
          <c:val>
            <c:numRef>
              <c:f>香港マカオ台湾の患者・海外輸入症例・無症状病原体保有者!$CO$189:$CO$1089</c:f>
              <c:numCache>
                <c:formatCode>General</c:formatCode>
                <c:ptCount val="90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省市別輸入症例数変化!$C$2:$C$851</c:f>
              <c:numCache>
                <c:formatCode>m"月"d"日"</c:formatCode>
                <c:ptCount val="8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numCache>
            </c:numRef>
          </c:cat>
          <c:val>
            <c:numRef>
              <c:f>省市別輸入症例数変化!$D$2:$D$851</c:f>
              <c:numCache>
                <c:formatCode>General</c:formatCode>
                <c:ptCount val="85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省市別輸入症例数変化!$C$2:$C$851</c:f>
              <c:numCache>
                <c:formatCode>m"月"d"日"</c:formatCode>
                <c:ptCount val="8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numCache>
            </c:numRef>
          </c:cat>
          <c:val>
            <c:numRef>
              <c:f>省市別輸入症例数変化!$E$2:$E$851</c:f>
              <c:numCache>
                <c:formatCode>General</c:formatCode>
                <c:ptCount val="85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pt idx="837">
                  <c:v>15</c:v>
                </c:pt>
                <c:pt idx="838">
                  <c:v>18</c:v>
                </c:pt>
                <c:pt idx="839">
                  <c:v>14</c:v>
                </c:pt>
                <c:pt idx="840">
                  <c:v>12</c:v>
                </c:pt>
                <c:pt idx="841">
                  <c:v>10</c:v>
                </c:pt>
                <c:pt idx="842">
                  <c:v>27</c:v>
                </c:pt>
                <c:pt idx="843">
                  <c:v>21</c:v>
                </c:pt>
                <c:pt idx="844">
                  <c:v>22</c:v>
                </c:pt>
                <c:pt idx="845">
                  <c:v>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省市別輸入症例数変化!$C$2:$C$851</c:f>
              <c:numCache>
                <c:formatCode>m"月"d"日"</c:formatCode>
                <c:ptCount val="8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numCache>
            </c:numRef>
          </c:cat>
          <c:val>
            <c:numRef>
              <c:f>省市別輸入症例数変化!$F$2:$F$851</c:f>
              <c:numCache>
                <c:formatCode>General</c:formatCode>
                <c:ptCount val="85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pt idx="837">
                  <c:v>2</c:v>
                </c:pt>
                <c:pt idx="838">
                  <c:v>1</c:v>
                </c:pt>
                <c:pt idx="839">
                  <c:v>5</c:v>
                </c:pt>
                <c:pt idx="840">
                  <c:v>3</c:v>
                </c:pt>
                <c:pt idx="841">
                  <c:v>3</c:v>
                </c:pt>
                <c:pt idx="842">
                  <c:v>2</c:v>
                </c:pt>
                <c:pt idx="843">
                  <c:v>10</c:v>
                </c:pt>
                <c:pt idx="845">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省市別輸入症例数変化!$C$2:$C$851</c:f>
              <c:numCache>
                <c:formatCode>m"月"d"日"</c:formatCode>
                <c:ptCount val="8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numCache>
            </c:numRef>
          </c:cat>
          <c:val>
            <c:numRef>
              <c:f>省市別輸入症例数変化!$G$2:$G$851</c:f>
              <c:numCache>
                <c:formatCode>General</c:formatCode>
                <c:ptCount val="850"/>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省市別輸入症例数変化!$C$2:$C$851</c:f>
              <c:numCache>
                <c:formatCode>m"月"d"日"</c:formatCode>
                <c:ptCount val="8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numCache>
            </c:numRef>
          </c:cat>
          <c:val>
            <c:numRef>
              <c:f>省市別輸入症例数変化!$H$2:$H$851</c:f>
              <c:numCache>
                <c:formatCode>General</c:formatCode>
                <c:ptCount val="85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pt idx="841">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省市別輸入症例数変化!$C$2:$C$851</c:f>
              <c:numCache>
                <c:formatCode>m"月"d"日"</c:formatCode>
                <c:ptCount val="8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numCache>
            </c:numRef>
          </c:cat>
          <c:val>
            <c:numRef>
              <c:f>省市別輸入症例数変化!$I$2:$I$851</c:f>
              <c:numCache>
                <c:formatCode>General</c:formatCode>
                <c:ptCount val="85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pt idx="837">
                  <c:v>8</c:v>
                </c:pt>
                <c:pt idx="838">
                  <c:v>1</c:v>
                </c:pt>
                <c:pt idx="839">
                  <c:v>2</c:v>
                </c:pt>
                <c:pt idx="841">
                  <c:v>6</c:v>
                </c:pt>
                <c:pt idx="842">
                  <c:v>1</c:v>
                </c:pt>
                <c:pt idx="843">
                  <c:v>1</c:v>
                </c:pt>
                <c:pt idx="844">
                  <c:v>1</c:v>
                </c:pt>
                <c:pt idx="845">
                  <c:v>8</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省市別輸入症例数変化!$C$2:$C$851</c:f>
              <c:numCache>
                <c:formatCode>m"月"d"日"</c:formatCode>
                <c:ptCount val="8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numCache>
            </c:numRef>
          </c:cat>
          <c:val>
            <c:numRef>
              <c:f>省市別輸入症例数変化!$J$2:$J$851</c:f>
              <c:numCache>
                <c:formatCode>0_);[Red]\(0\)</c:formatCode>
                <c:ptCount val="850"/>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pt idx="837">
                  <c:v>25</c:v>
                </c:pt>
                <c:pt idx="838">
                  <c:v>29</c:v>
                </c:pt>
                <c:pt idx="839">
                  <c:v>18</c:v>
                </c:pt>
                <c:pt idx="840">
                  <c:v>29</c:v>
                </c:pt>
                <c:pt idx="841">
                  <c:v>25</c:v>
                </c:pt>
                <c:pt idx="842">
                  <c:v>34</c:v>
                </c:pt>
                <c:pt idx="843">
                  <c:v>30</c:v>
                </c:pt>
                <c:pt idx="844">
                  <c:v>14</c:v>
                </c:pt>
                <c:pt idx="845">
                  <c:v>22</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香港マカオ台湾の患者・海外輸入症例・無症状病原体保有者!$AX$169:$AX$1089</c:f>
              <c:numCache>
                <c:formatCode>m"月"d"日"</c:formatCode>
                <c:ptCount val="92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numCache>
            </c:numRef>
          </c:cat>
          <c:val>
            <c:numRef>
              <c:f>香港マカオ台湾の患者・海外輸入症例・無症状病原体保有者!$AY$169:$AY$1089</c:f>
              <c:numCache>
                <c:formatCode>General</c:formatCode>
                <c:ptCount val="92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pt idx="907">
                  <c:v>1163</c:v>
                </c:pt>
                <c:pt idx="908">
                  <c:v>1170</c:v>
                </c:pt>
                <c:pt idx="909">
                  <c:v>1168</c:v>
                </c:pt>
                <c:pt idx="910">
                  <c:v>1185</c:v>
                </c:pt>
                <c:pt idx="911">
                  <c:v>924</c:v>
                </c:pt>
                <c:pt idx="912">
                  <c:v>784</c:v>
                </c:pt>
                <c:pt idx="913">
                  <c:v>528</c:v>
                </c:pt>
                <c:pt idx="914">
                  <c:v>559</c:v>
                </c:pt>
                <c:pt idx="915">
                  <c:v>476</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香港マカオ台湾の患者・海外輸入症例・無症状病原体保有者!$AX$169:$AX$1089</c:f>
              <c:numCache>
                <c:formatCode>m"月"d"日"</c:formatCode>
                <c:ptCount val="92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numCache>
            </c:numRef>
          </c:cat>
          <c:val>
            <c:numRef>
              <c:f>香港マカオ台湾の患者・海外輸入症例・無症状病原体保有者!$BB$169:$BB$1089</c:f>
              <c:numCache>
                <c:formatCode>General</c:formatCode>
                <c:ptCount val="92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pt idx="907">
                  <c:v>4</c:v>
                </c:pt>
                <c:pt idx="908">
                  <c:v>2</c:v>
                </c:pt>
                <c:pt idx="909">
                  <c:v>0</c:v>
                </c:pt>
                <c:pt idx="910">
                  <c:v>2</c:v>
                </c:pt>
                <c:pt idx="911">
                  <c:v>4</c:v>
                </c:pt>
                <c:pt idx="912">
                  <c:v>3</c:v>
                </c:pt>
                <c:pt idx="913">
                  <c:v>2</c:v>
                </c:pt>
                <c:pt idx="914">
                  <c:v>2</c:v>
                </c:pt>
                <c:pt idx="915">
                  <c:v>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香港マカオ台湾の患者・海外輸入症例・無症状病原体保有者!$AX$169:$AX$1089</c:f>
              <c:numCache>
                <c:formatCode>m"月"d"日"</c:formatCode>
                <c:ptCount val="92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numCache>
            </c:numRef>
          </c:cat>
          <c:val>
            <c:numRef>
              <c:f>香港マカオ台湾の患者・海外輸入症例・無症状病原体保有者!$AZ$169:$AZ$1089</c:f>
              <c:numCache>
                <c:formatCode>General</c:formatCode>
                <c:ptCount val="92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pt idx="907">
                  <c:v>16522</c:v>
                </c:pt>
                <c:pt idx="908">
                  <c:v>17692</c:v>
                </c:pt>
                <c:pt idx="909">
                  <c:v>18860</c:v>
                </c:pt>
                <c:pt idx="910">
                  <c:v>20045</c:v>
                </c:pt>
                <c:pt idx="911">
                  <c:v>20969</c:v>
                </c:pt>
                <c:pt idx="912">
                  <c:v>21753</c:v>
                </c:pt>
                <c:pt idx="913">
                  <c:v>22281</c:v>
                </c:pt>
                <c:pt idx="914">
                  <c:v>22840</c:v>
                </c:pt>
                <c:pt idx="915">
                  <c:v>23316</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香港マカオ台湾の患者・海外輸入症例・無症状病原体保有者!$AX$169:$AX$1089</c:f>
              <c:numCache>
                <c:formatCode>m"月"d"日"</c:formatCode>
                <c:ptCount val="92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numCache>
            </c:numRef>
          </c:cat>
          <c:val>
            <c:numRef>
              <c:f>香港マカオ台湾の患者・海外輸入症例・無症状病原体保有者!$BC$169:$BC$1089</c:f>
              <c:numCache>
                <c:formatCode>General</c:formatCode>
                <c:ptCount val="92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pt idx="907">
                  <c:v>2462</c:v>
                </c:pt>
                <c:pt idx="908">
                  <c:v>2464</c:v>
                </c:pt>
                <c:pt idx="909">
                  <c:v>2464</c:v>
                </c:pt>
                <c:pt idx="910">
                  <c:v>2466</c:v>
                </c:pt>
                <c:pt idx="911">
                  <c:v>2470</c:v>
                </c:pt>
                <c:pt idx="912">
                  <c:v>2473</c:v>
                </c:pt>
                <c:pt idx="913">
                  <c:v>2475</c:v>
                </c:pt>
                <c:pt idx="914">
                  <c:v>2477</c:v>
                </c:pt>
                <c:pt idx="915">
                  <c:v>2478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香港マカオ台湾の患者・海外輸入症例・無症状病原体保有者!$CR$485:$CR$1089</c:f>
              <c:numCache>
                <c:formatCode>m"月"d"日"</c:formatCode>
                <c:ptCount val="60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numCache>
            </c:numRef>
          </c:cat>
          <c:val>
            <c:numRef>
              <c:f>香港マカオ台湾の患者・海外輸入症例・無症状病原体保有者!$CS$485:$CS$1089</c:f>
              <c:numCache>
                <c:formatCode>General</c:formatCode>
                <c:ptCount val="60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pt idx="591">
                  <c:v>10241</c:v>
                </c:pt>
                <c:pt idx="592">
                  <c:v>16010</c:v>
                </c:pt>
                <c:pt idx="593">
                  <c:v>16723</c:v>
                </c:pt>
                <c:pt idx="594">
                  <c:v>15273</c:v>
                </c:pt>
                <c:pt idx="595">
                  <c:v>14355</c:v>
                </c:pt>
                <c:pt idx="596">
                  <c:v>14276</c:v>
                </c:pt>
                <c:pt idx="597">
                  <c:v>14083</c:v>
                </c:pt>
                <c:pt idx="598">
                  <c:v>10853</c:v>
                </c:pt>
                <c:pt idx="599">
                  <c:v>17155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香港マカオ台湾の患者・海外輸入症例・無症状病原体保有者!$CR$485:$CR$1089</c:f>
              <c:numCache>
                <c:formatCode>m"月"d"日"</c:formatCode>
                <c:ptCount val="60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numCache>
            </c:numRef>
          </c:cat>
          <c:val>
            <c:numRef>
              <c:f>香港マカオ台湾の患者・海外輸入症例・無症状病原体保有者!$CT$485:$CT$1089</c:f>
              <c:numCache>
                <c:formatCode>General</c:formatCode>
                <c:ptCount val="60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pt idx="591">
                  <c:v>22</c:v>
                </c:pt>
                <c:pt idx="592">
                  <c:v>22</c:v>
                </c:pt>
                <c:pt idx="593">
                  <c:v>26</c:v>
                </c:pt>
                <c:pt idx="594">
                  <c:v>37</c:v>
                </c:pt>
                <c:pt idx="595">
                  <c:v>32</c:v>
                </c:pt>
                <c:pt idx="596">
                  <c:v>24</c:v>
                </c:pt>
                <c:pt idx="597">
                  <c:v>38</c:v>
                </c:pt>
                <c:pt idx="598">
                  <c:v>31</c:v>
                </c:pt>
                <c:pt idx="599">
                  <c:v>12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香港マカオ台湾の患者・海外輸入症例・無症状病原体保有者!$BJ$97:$BJ$1088</c:f>
              <c:numCache>
                <c:formatCode>m"月"d"日"</c:formatCode>
                <c:ptCount val="99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numCache>
            </c:numRef>
          </c:cat>
          <c:val>
            <c:numRef>
              <c:f>香港マカオ台湾の患者・海外輸入症例・無症状病原体保有者!$BK$97:$BK$1088</c:f>
              <c:numCache>
                <c:formatCode>General</c:formatCode>
                <c:ptCount val="99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香港マカオ台湾の患者・海外輸入症例・無症状病原体保有者!$BJ$97:$BJ$1088</c:f>
              <c:numCache>
                <c:formatCode>m"月"d"日"</c:formatCode>
                <c:ptCount val="99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numCache>
            </c:numRef>
          </c:cat>
          <c:val>
            <c:numRef>
              <c:f>香港マカオ台湾の患者・海外輸入症例・無症状病原体保有者!$BL$97:$BL$1088</c:f>
              <c:numCache>
                <c:formatCode>General</c:formatCode>
                <c:ptCount val="99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香港マカオ台湾の患者・海外輸入症例・無症状病原体保有者!$CL$29:$CL$1089</c:f>
              <c:numCache>
                <c:formatCode>m"月"d"日"</c:formatCode>
                <c:ptCount val="10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numCache>
            </c:numRef>
          </c:cat>
          <c:val>
            <c:numRef>
              <c:f>香港マカオ台湾の患者・海外輸入症例・無症状病原体保有者!$CM$29:$CM$1089</c:f>
              <c:numCache>
                <c:formatCode>General</c:formatCode>
                <c:ptCount val="106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国家衛健委発表に基づく感染状況!$AE$374:$AE$1089</c:f>
              <c:numCache>
                <c:formatCode>m"月"d"日"</c:formatCode>
                <c:ptCount val="71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numCache>
            </c:numRef>
          </c:cat>
          <c:val>
            <c:numRef>
              <c:f>国家衛健委発表に基づく感染状況!$AF$374:$AF$1089</c:f>
              <c:numCache>
                <c:formatCode>#,##0_);[Red]\(#,##0\)</c:formatCode>
                <c:ptCount val="71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省市別輸入症例数変化!$AH$2:$AH$850</c:f>
              <c:numCache>
                <c:formatCode>m"月"d"日"</c:formatCode>
                <c:ptCount val="8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numCache>
            </c:numRef>
          </c:cat>
          <c:val>
            <c:numRef>
              <c:f>省市別輸入症例数変化!$AI$2:$AI$850</c:f>
              <c:numCache>
                <c:formatCode>0_);[Red]\(0\)</c:formatCode>
                <c:ptCount val="84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pt idx="837">
                  <c:v>50</c:v>
                </c:pt>
                <c:pt idx="838">
                  <c:v>49</c:v>
                </c:pt>
                <c:pt idx="839">
                  <c:v>39</c:v>
                </c:pt>
                <c:pt idx="840">
                  <c:v>44</c:v>
                </c:pt>
                <c:pt idx="841">
                  <c:v>44</c:v>
                </c:pt>
                <c:pt idx="842">
                  <c:v>64</c:v>
                </c:pt>
                <c:pt idx="843">
                  <c:v>62</c:v>
                </c:pt>
                <c:pt idx="844">
                  <c:v>37</c:v>
                </c:pt>
                <c:pt idx="845">
                  <c:v>38</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省市別輸入症例数変化!$AH$2:$AH$850</c:f>
              <c:numCache>
                <c:formatCode>m"月"d"日"</c:formatCode>
                <c:ptCount val="8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numCache>
            </c:numRef>
          </c:cat>
          <c:val>
            <c:numRef>
              <c:f>省市別輸入症例数変化!$AJ$2:$AJ$850</c:f>
              <c:numCache>
                <c:formatCode>0_);[Red]\(0\)</c:formatCode>
                <c:ptCount val="84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pt idx="837">
                  <c:v>0</c:v>
                </c:pt>
                <c:pt idx="838">
                  <c:v>0</c:v>
                </c:pt>
                <c:pt idx="839">
                  <c:v>0</c:v>
                </c:pt>
                <c:pt idx="840">
                  <c:v>0</c:v>
                </c:pt>
                <c:pt idx="841">
                  <c:v>1</c:v>
                </c:pt>
                <c:pt idx="842">
                  <c:v>0</c:v>
                </c:pt>
                <c:pt idx="843">
                  <c:v>0</c:v>
                </c:pt>
                <c:pt idx="844">
                  <c:v>0</c:v>
                </c:pt>
                <c:pt idx="845">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省市別輸入症例数変化!$AH$2:$AH$850</c:f>
              <c:numCache>
                <c:formatCode>m"月"d"日"</c:formatCode>
                <c:ptCount val="8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numCache>
            </c:numRef>
          </c:cat>
          <c:val>
            <c:numRef>
              <c:f>省市別輸入症例数変化!$AK$2:$AK$850</c:f>
              <c:numCache>
                <c:formatCode>General</c:formatCode>
                <c:ptCount val="84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香港マカオ台湾の患者・海外輸入症例・無症状病原体保有者!$CP$189:$CP$1088</c:f>
              <c:numCache>
                <c:formatCode>m"月"d"日"</c:formatCode>
                <c:ptCount val="90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numCache>
            </c:numRef>
          </c:cat>
          <c:val>
            <c:numRef>
              <c:f>香港マカオ台湾の患者・海外輸入症例・無症状病原体保有者!$CQ$189:$CQ$1088</c:f>
              <c:numCache>
                <c:formatCode>General</c:formatCode>
                <c:ptCount val="90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香港マカオ台湾の患者・海外輸入症例・無症状病原体保有者!$CI$29:$CI$1089</c:f>
              <c:numCache>
                <c:formatCode>m"月"d"日"</c:formatCode>
                <c:ptCount val="10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numCache>
            </c:numRef>
          </c:cat>
          <c:val>
            <c:numRef>
              <c:f>香港マカオ台湾の患者・海外輸入症例・無症状病原体保有者!$CJ$29:$CJ$1089</c:f>
              <c:numCache>
                <c:formatCode>General</c:formatCode>
                <c:ptCount val="106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香港マカオ台湾の患者・海外輸入症例・無症状病原体保有者!$CN$189:$CN$1089</c:f>
              <c:numCache>
                <c:formatCode>m"月"d"日"</c:formatCode>
                <c:ptCount val="90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numCache>
            </c:numRef>
          </c:cat>
          <c:val>
            <c:numRef>
              <c:f>香港マカオ台湾の患者・海外輸入症例・無症状病原体保有者!$CO$189:$CO$1089</c:f>
              <c:numCache>
                <c:formatCode>General</c:formatCode>
                <c:ptCount val="90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香港マカオ台湾の患者・海外輸入症例・無症状病原体保有者!$BJ$97:$BJ$1088</c:f>
              <c:numCache>
                <c:formatCode>m"月"d"日"</c:formatCode>
                <c:ptCount val="99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numCache>
            </c:numRef>
          </c:cat>
          <c:val>
            <c:numRef>
              <c:f>香港マカオ台湾の患者・海外輸入症例・無症状病原体保有者!$BL$97:$BL$1088</c:f>
              <c:numCache>
                <c:formatCode>General</c:formatCode>
                <c:ptCount val="99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香港マカオ台湾の患者・海外輸入症例・無症状病原体保有者!$BJ$97:$BJ$1088</c:f>
              <c:numCache>
                <c:formatCode>m"月"d"日"</c:formatCode>
                <c:ptCount val="99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numCache>
            </c:numRef>
          </c:cat>
          <c:val>
            <c:numRef>
              <c:f>香港マカオ台湾の患者・海外輸入症例・無症状病原体保有者!$BK$97:$BK$1088</c:f>
              <c:numCache>
                <c:formatCode>General</c:formatCode>
                <c:ptCount val="99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国家衛健委発表に基づく感染状況!$W$27:$W$1089</c:f>
              <c:numCache>
                <c:formatCode>m"月"d"日"</c:formatCode>
                <c:ptCount val="10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numCache>
            </c:numRef>
          </c:cat>
          <c:val>
            <c:numRef>
              <c:f>国家衛健委発表に基づく感染状況!$X$27:$X$1089</c:f>
              <c:numCache>
                <c:formatCode>#,##0_);[Red]\(#,##0\)</c:formatCode>
                <c:ptCount val="106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国家衛健委発表に基づく感染状況!$W$27:$W$1089</c:f>
              <c:numCache>
                <c:formatCode>m"月"d"日"</c:formatCode>
                <c:ptCount val="106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numCache>
            </c:numRef>
          </c:cat>
          <c:val>
            <c:numRef>
              <c:f>国家衛健委発表に基づく感染状況!$Y$27:$Y$1089</c:f>
              <c:numCache>
                <c:formatCode>General</c:formatCode>
                <c:ptCount val="106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香港マカオ台湾の患者・海外輸入症例・無症状病原体保有者!$CP$189:$CP$1088</c:f>
              <c:numCache>
                <c:formatCode>m"月"d"日"</c:formatCode>
                <c:ptCount val="90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numCache>
            </c:numRef>
          </c:cat>
          <c:val>
            <c:numRef>
              <c:f>香港マカオ台湾の患者・海外輸入症例・無症状病原体保有者!$CQ$189:$CQ$1088</c:f>
              <c:numCache>
                <c:formatCode>General</c:formatCode>
                <c:ptCount val="90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香港マカオ台湾の患者・海外輸入症例・無症状病原体保有者!$CN$189:$CN$1089</c:f>
              <c:numCache>
                <c:formatCode>m"月"d"日"</c:formatCode>
                <c:ptCount val="90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numCache>
            </c:numRef>
          </c:cat>
          <c:val>
            <c:numRef>
              <c:f>香港マカオ台湾の患者・海外輸入症例・無症状病原体保有者!$CO$189:$CO$1089</c:f>
              <c:numCache>
                <c:formatCode>General</c:formatCode>
                <c:ptCount val="90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新疆の情況!$U$7:$U$893</c:f>
              <c:strCache>
                <c:ptCount val="883"/>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strCache>
            </c:strRef>
          </c:cat>
          <c:val>
            <c:numRef>
              <c:f>新疆の情況!$V$7:$V$893</c:f>
              <c:numCache>
                <c:formatCode>General</c:formatCode>
                <c:ptCount val="887"/>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pt idx="874">
                  <c:v>7</c:v>
                </c:pt>
                <c:pt idx="875">
                  <c:v>6</c:v>
                </c:pt>
                <c:pt idx="876">
                  <c:v>4</c:v>
                </c:pt>
                <c:pt idx="877">
                  <c:v>2</c:v>
                </c:pt>
                <c:pt idx="878">
                  <c:v>0</c:v>
                </c:pt>
                <c:pt idx="879">
                  <c:v>0</c:v>
                </c:pt>
                <c:pt idx="880">
                  <c:v>0</c:v>
                </c:pt>
                <c:pt idx="881">
                  <c:v>0</c:v>
                </c:pt>
                <c:pt idx="882">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新疆の情況!$U$7:$U$893</c:f>
              <c:strCache>
                <c:ptCount val="883"/>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strCache>
            </c:strRef>
          </c:cat>
          <c:val>
            <c:numRef>
              <c:f>新疆の情況!$W$7:$W$893</c:f>
              <c:numCache>
                <c:formatCode>General</c:formatCode>
                <c:ptCount val="887"/>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pt idx="858">
                  <c:v>1720</c:v>
                </c:pt>
                <c:pt idx="859">
                  <c:v>1756</c:v>
                </c:pt>
                <c:pt idx="860">
                  <c:v>1739</c:v>
                </c:pt>
                <c:pt idx="861">
                  <c:v>1775</c:v>
                </c:pt>
                <c:pt idx="862">
                  <c:v>1757</c:v>
                </c:pt>
                <c:pt idx="863">
                  <c:v>1795</c:v>
                </c:pt>
                <c:pt idx="864">
                  <c:v>1778</c:v>
                </c:pt>
                <c:pt idx="865">
                  <c:v>1815</c:v>
                </c:pt>
                <c:pt idx="866">
                  <c:v>1802</c:v>
                </c:pt>
                <c:pt idx="867">
                  <c:v>1838</c:v>
                </c:pt>
                <c:pt idx="868">
                  <c:v>1825</c:v>
                </c:pt>
                <c:pt idx="869">
                  <c:v>1859</c:v>
                </c:pt>
                <c:pt idx="870">
                  <c:v>1836</c:v>
                </c:pt>
                <c:pt idx="871">
                  <c:v>1872</c:v>
                </c:pt>
                <c:pt idx="872">
                  <c:v>1847</c:v>
                </c:pt>
                <c:pt idx="873">
                  <c:v>1884</c:v>
                </c:pt>
                <c:pt idx="874">
                  <c:v>1854</c:v>
                </c:pt>
                <c:pt idx="875">
                  <c:v>1890</c:v>
                </c:pt>
                <c:pt idx="876">
                  <c:v>1858</c:v>
                </c:pt>
                <c:pt idx="877">
                  <c:v>1892</c:v>
                </c:pt>
                <c:pt idx="878">
                  <c:v>1858</c:v>
                </c:pt>
                <c:pt idx="879">
                  <c:v>1892</c:v>
                </c:pt>
                <c:pt idx="880">
                  <c:v>1858</c:v>
                </c:pt>
                <c:pt idx="881">
                  <c:v>1892</c:v>
                </c:pt>
                <c:pt idx="882">
                  <c:v>1858</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香港マカオ台湾の患者・海外輸入症例・無症状病原体保有者!$CI$29:$CI$1089</c:f>
              <c:numCache>
                <c:formatCode>m"月"d"日"</c:formatCode>
                <c:ptCount val="10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numCache>
            </c:numRef>
          </c:cat>
          <c:val>
            <c:numRef>
              <c:f>香港マカオ台湾の患者・海外輸入症例・無症状病原体保有者!$CJ$29:$CJ$1089</c:f>
              <c:numCache>
                <c:formatCode>General</c:formatCode>
                <c:ptCount val="106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香港マカオ台湾の患者・海外輸入症例・無症状病原体保有者!$BQ$29:$BQ$1089</c:f>
              <c:numCache>
                <c:formatCode>m"月"d"日"</c:formatCode>
                <c:ptCount val="10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numCache>
            </c:numRef>
          </c:cat>
          <c:val>
            <c:numRef>
              <c:f>香港マカオ台湾の患者・海外輸入症例・無症状病原体保有者!$BR$29:$BR$1089</c:f>
              <c:numCache>
                <c:formatCode>General</c:formatCode>
                <c:ptCount val="106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pt idx="1047">
                  <c:v>465099</c:v>
                </c:pt>
                <c:pt idx="1048">
                  <c:v>466509</c:v>
                </c:pt>
                <c:pt idx="1049">
                  <c:v>468264</c:v>
                </c:pt>
                <c:pt idx="1050">
                  <c:v>469948</c:v>
                </c:pt>
                <c:pt idx="1051">
                  <c:v>471619</c:v>
                </c:pt>
                <c:pt idx="1052">
                  <c:v>473347</c:v>
                </c:pt>
                <c:pt idx="1053">
                  <c:v>475036</c:v>
                </c:pt>
                <c:pt idx="1054">
                  <c:v>476597</c:v>
                </c:pt>
                <c:pt idx="1055">
                  <c:v>478020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香港マカオ台湾の患者・海外輸入症例・無症状病原体保有者!$BQ$29:$BQ$1089</c:f>
              <c:numCache>
                <c:formatCode>m"月"d"日"</c:formatCode>
                <c:ptCount val="10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numCache>
            </c:numRef>
          </c:cat>
          <c:val>
            <c:numRef>
              <c:f>香港マカオ台湾の患者・海外輸入症例・無症状病原体保有者!$BS$29:$BS$1089</c:f>
              <c:numCache>
                <c:formatCode>General</c:formatCode>
                <c:ptCount val="10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pt idx="1047">
                  <c:v>100599</c:v>
                </c:pt>
                <c:pt idx="1048">
                  <c:v>100900</c:v>
                </c:pt>
                <c:pt idx="1049">
                  <c:v>101251</c:v>
                </c:pt>
                <c:pt idx="1050">
                  <c:v>101657</c:v>
                </c:pt>
                <c:pt idx="1051">
                  <c:v>102052</c:v>
                </c:pt>
                <c:pt idx="1052">
                  <c:v>102457</c:v>
                </c:pt>
                <c:pt idx="1053">
                  <c:v>102909</c:v>
                </c:pt>
                <c:pt idx="1054">
                  <c:v>103196</c:v>
                </c:pt>
                <c:pt idx="1055">
                  <c:v>103631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香港マカオ台湾の患者・海外輸入症例・無症状病原体保有者!$BQ$29:$BQ$1089</c:f>
              <c:numCache>
                <c:formatCode>m"月"d"日"</c:formatCode>
                <c:ptCount val="10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numCache>
            </c:numRef>
          </c:cat>
          <c:val>
            <c:numRef>
              <c:f>香港マカオ台湾の患者・海外輸入症例・無症状病原体保有者!$BT$29:$BT$1089</c:f>
              <c:numCache>
                <c:formatCode>General</c:formatCode>
                <c:ptCount val="106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pt idx="1047">
                  <c:v>10826</c:v>
                </c:pt>
                <c:pt idx="1048">
                  <c:v>10842</c:v>
                </c:pt>
                <c:pt idx="1049">
                  <c:v>10864</c:v>
                </c:pt>
                <c:pt idx="1050">
                  <c:v>10891</c:v>
                </c:pt>
                <c:pt idx="1051">
                  <c:v>10914</c:v>
                </c:pt>
                <c:pt idx="1052">
                  <c:v>10935</c:v>
                </c:pt>
                <c:pt idx="1053">
                  <c:v>10959</c:v>
                </c:pt>
                <c:pt idx="1054">
                  <c:v>10984</c:v>
                </c:pt>
                <c:pt idx="1055">
                  <c:v>11021</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香港マカオ台湾の患者・海外輸入症例・無症状病原体保有者!$CI$29:$CI$1089</c:f>
              <c:numCache>
                <c:formatCode>m"月"d"日"</c:formatCode>
                <c:ptCount val="10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numCache>
            </c:numRef>
          </c:cat>
          <c:val>
            <c:numRef>
              <c:f>香港マカオ台湾の患者・海外輸入症例・無症状病原体保有者!$CJ$29:$CJ$1089</c:f>
              <c:numCache>
                <c:formatCode>General</c:formatCode>
                <c:ptCount val="106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香港マカオ台湾の患者・海外輸入症例・無症状病原体保有者!$CI$29:$CI$1089</c:f>
              <c:numCache>
                <c:formatCode>m"月"d"日"</c:formatCode>
                <c:ptCount val="10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numCache>
            </c:numRef>
          </c:cat>
          <c:val>
            <c:numRef>
              <c:f>香港マカオ台湾の患者・海外輸入症例・無症状病原体保有者!$CK$29:$CK$1089</c:f>
              <c:numCache>
                <c:formatCode>General</c:formatCode>
                <c:ptCount val="10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pt idx="1047">
                  <c:v>348</c:v>
                </c:pt>
                <c:pt idx="1048">
                  <c:v>301</c:v>
                </c:pt>
                <c:pt idx="1049">
                  <c:v>351</c:v>
                </c:pt>
                <c:pt idx="1050">
                  <c:v>406</c:v>
                </c:pt>
                <c:pt idx="1051">
                  <c:v>395</c:v>
                </c:pt>
                <c:pt idx="1052">
                  <c:v>405</c:v>
                </c:pt>
                <c:pt idx="1053">
                  <c:v>452</c:v>
                </c:pt>
                <c:pt idx="1054">
                  <c:v>287</c:v>
                </c:pt>
                <c:pt idx="1055">
                  <c:v>435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国家衛健委発表に基づく感染状況!$W$27:$W$1090</c:f>
              <c:numCache>
                <c:formatCode>m"月"d"日"</c:formatCode>
                <c:ptCount val="10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numCache>
            </c:numRef>
          </c:cat>
          <c:val>
            <c:numRef>
              <c:f>国家衛健委発表に基づく感染状況!$X$27:$X$1090</c:f>
              <c:numCache>
                <c:formatCode>#,##0_);[Red]\(#,##0\)</c:formatCode>
                <c:ptCount val="106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国家衛健委発表に基づく感染状況!$W$27:$W$1090</c:f>
              <c:numCache>
                <c:formatCode>m"月"d"日"</c:formatCode>
                <c:ptCount val="10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numCache>
            </c:numRef>
          </c:cat>
          <c:val>
            <c:numRef>
              <c:f>国家衛健委発表に基づく感染状況!$Y$27:$Y$1090</c:f>
              <c:numCache>
                <c:formatCode>General</c:formatCode>
                <c:ptCount val="106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香港マカオ台湾の患者・海外輸入症例・無症状病原体保有者!$BE$70:$BE$1089</c:f>
              <c:numCache>
                <c:formatCode>m"月"d"日"</c:formatCode>
                <c:ptCount val="102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numCache>
            </c:numRef>
          </c:cat>
          <c:val>
            <c:numRef>
              <c:f>香港マカオ台湾の患者・海外輸入症例・無症状病原体保有者!$BF$70:$BF$1089</c:f>
              <c:numCache>
                <c:formatCode>General</c:formatCode>
                <c:ptCount val="102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pt idx="1006">
                  <c:v>58</c:v>
                </c:pt>
                <c:pt idx="1007">
                  <c:v>58</c:v>
                </c:pt>
                <c:pt idx="1008">
                  <c:v>48</c:v>
                </c:pt>
                <c:pt idx="1009">
                  <c:v>49</c:v>
                </c:pt>
                <c:pt idx="1010">
                  <c:v>48</c:v>
                </c:pt>
                <c:pt idx="1011">
                  <c:v>68</c:v>
                </c:pt>
                <c:pt idx="1012">
                  <c:v>69</c:v>
                </c:pt>
                <c:pt idx="1013">
                  <c:v>45</c:v>
                </c:pt>
                <c:pt idx="1014">
                  <c:v>42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香港マカオ台湾の患者・海外輸入症例・無症状病原体保有者!$BE$70:$BE$1089</c:f>
              <c:numCache>
                <c:formatCode>m"月"d"日"</c:formatCode>
                <c:ptCount val="102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numCache>
            </c:numRef>
          </c:cat>
          <c:val>
            <c:numRef>
              <c:f>香港マカオ台湾の患者・海外輸入症例・無症状病原体保有者!$BG$70:$BG$1089</c:f>
              <c:numCache>
                <c:formatCode>General</c:formatCode>
                <c:ptCount val="102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pt idx="1006">
                  <c:v>27890</c:v>
                </c:pt>
                <c:pt idx="1007">
                  <c:v>27948</c:v>
                </c:pt>
                <c:pt idx="1008">
                  <c:v>27996</c:v>
                </c:pt>
                <c:pt idx="1009">
                  <c:v>28045</c:v>
                </c:pt>
                <c:pt idx="1010">
                  <c:v>28093</c:v>
                </c:pt>
                <c:pt idx="1011">
                  <c:v>28161</c:v>
                </c:pt>
                <c:pt idx="1012">
                  <c:v>28230</c:v>
                </c:pt>
                <c:pt idx="1013">
                  <c:v>28275</c:v>
                </c:pt>
                <c:pt idx="1014">
                  <c:v>28317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香港マカオ台湾の患者・海外輸入症例・無症状病原体保有者!$BX$29:$BX$1089</c:f>
              <c:numCache>
                <c:formatCode>m"月"d"日"</c:formatCode>
                <c:ptCount val="10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numCache>
            </c:numRef>
          </c:cat>
          <c:val>
            <c:numRef>
              <c:f>香港マカオ台湾の患者・海外輸入症例・無症状病原体保有者!$BY$29:$BY$1089</c:f>
              <c:numCache>
                <c:formatCode>General</c:formatCode>
                <c:ptCount val="106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pt idx="1047">
                  <c:v>826</c:v>
                </c:pt>
                <c:pt idx="1048">
                  <c:v>827</c:v>
                </c:pt>
                <c:pt idx="1049">
                  <c:v>839</c:v>
                </c:pt>
                <c:pt idx="1050">
                  <c:v>851</c:v>
                </c:pt>
                <c:pt idx="1051">
                  <c:v>878</c:v>
                </c:pt>
                <c:pt idx="1052">
                  <c:v>912</c:v>
                </c:pt>
                <c:pt idx="1053">
                  <c:v>956</c:v>
                </c:pt>
                <c:pt idx="1054">
                  <c:v>1040</c:v>
                </c:pt>
                <c:pt idx="1055">
                  <c:v>1142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香港マカオ台湾の患者・海外輸入症例・無症状病原体保有者!$BX$29:$BX$1089</c:f>
              <c:numCache>
                <c:formatCode>m"月"d"日"</c:formatCode>
                <c:ptCount val="10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numCache>
            </c:numRef>
          </c:cat>
          <c:val>
            <c:numRef>
              <c:f>香港マカオ台湾の患者・海外輸入症例・無症状病原体保有者!$BZ$29:$BZ$1089</c:f>
              <c:numCache>
                <c:formatCode>General</c:formatCode>
                <c:ptCount val="10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pt idx="1047">
                  <c:v>791</c:v>
                </c:pt>
                <c:pt idx="1048">
                  <c:v>791</c:v>
                </c:pt>
                <c:pt idx="1049">
                  <c:v>791</c:v>
                </c:pt>
                <c:pt idx="1050">
                  <c:v>791</c:v>
                </c:pt>
                <c:pt idx="1051">
                  <c:v>791</c:v>
                </c:pt>
                <c:pt idx="1052">
                  <c:v>794</c:v>
                </c:pt>
                <c:pt idx="1053">
                  <c:v>797</c:v>
                </c:pt>
                <c:pt idx="1054">
                  <c:v>801</c:v>
                </c:pt>
                <c:pt idx="1055">
                  <c:v>804</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香港マカオ台湾の患者・海外輸入症例・無症状病原体保有者!$BX$29:$BX$1089</c:f>
              <c:numCache>
                <c:formatCode>m"月"d"日"</c:formatCode>
                <c:ptCount val="10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numCache>
            </c:numRef>
          </c:cat>
          <c:val>
            <c:numRef>
              <c:f>香港マカオ台湾の患者・海外輸入症例・無症状病原体保有者!$CA$29:$CA$1089</c:f>
              <c:numCache>
                <c:formatCode>General</c:formatCode>
                <c:ptCount val="10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pt idx="1047">
                  <c:v>6</c:v>
                </c:pt>
                <c:pt idx="1048">
                  <c:v>6</c:v>
                </c:pt>
                <c:pt idx="1049">
                  <c:v>6</c:v>
                </c:pt>
                <c:pt idx="1050">
                  <c:v>6</c:v>
                </c:pt>
                <c:pt idx="1051">
                  <c:v>6</c:v>
                </c:pt>
                <c:pt idx="1052">
                  <c:v>6</c:v>
                </c:pt>
                <c:pt idx="1053">
                  <c:v>6</c:v>
                </c:pt>
                <c:pt idx="1054">
                  <c:v>6</c:v>
                </c:pt>
                <c:pt idx="1055">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香港マカオ台湾の患者・海外輸入症例・無症状病原体保有者!$CB$29:$CB$1089</c:f>
              <c:numCache>
                <c:formatCode>m"月"d"日"</c:formatCode>
                <c:ptCount val="10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numCache>
            </c:numRef>
          </c:cat>
          <c:val>
            <c:numRef>
              <c:f>香港マカオ台湾の患者・海外輸入症例・無症状病原体保有者!$CC$29:$CC$1089</c:f>
              <c:numCache>
                <c:formatCode>General</c:formatCode>
                <c:ptCount val="106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pt idx="1047">
                  <c:v>8379467</c:v>
                </c:pt>
                <c:pt idx="1048">
                  <c:v>8395477</c:v>
                </c:pt>
                <c:pt idx="1049">
                  <c:v>8412200</c:v>
                </c:pt>
                <c:pt idx="1050">
                  <c:v>8427473</c:v>
                </c:pt>
                <c:pt idx="1051">
                  <c:v>8441828</c:v>
                </c:pt>
                <c:pt idx="1052">
                  <c:v>8456104</c:v>
                </c:pt>
                <c:pt idx="1053">
                  <c:v>8470187</c:v>
                </c:pt>
                <c:pt idx="1054">
                  <c:v>8481040</c:v>
                </c:pt>
                <c:pt idx="1055">
                  <c:v>8498195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香港マカオ台湾の患者・海外輸入症例・無症状病原体保有者!$CB$29:$CB$1089</c:f>
              <c:numCache>
                <c:formatCode>m"月"d"日"</c:formatCode>
                <c:ptCount val="10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numCache>
            </c:numRef>
          </c:cat>
          <c:val>
            <c:numRef>
              <c:f>香港マカオ台湾の患者・海外輸入症例・無症状病原体保有者!$CD$29:$CD$1089</c:f>
              <c:numCache>
                <c:formatCode>General</c:formatCode>
                <c:ptCount val="10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pt idx="1047">
                  <c:v>13742</c:v>
                </c:pt>
                <c:pt idx="1048">
                  <c:v>13742</c:v>
                </c:pt>
                <c:pt idx="1049">
                  <c:v>13742</c:v>
                </c:pt>
                <c:pt idx="1050">
                  <c:v>13742</c:v>
                </c:pt>
                <c:pt idx="1051">
                  <c:v>13742</c:v>
                </c:pt>
                <c:pt idx="1052">
                  <c:v>13742</c:v>
                </c:pt>
                <c:pt idx="1053">
                  <c:v>13742</c:v>
                </c:pt>
                <c:pt idx="1054">
                  <c:v>13742</c:v>
                </c:pt>
                <c:pt idx="105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香港マカオ台湾の患者・海外輸入症例・無症状病原体保有者!$CB$29:$CB$1089</c:f>
              <c:numCache>
                <c:formatCode>m"月"d"日"</c:formatCode>
                <c:ptCount val="10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numCache>
            </c:numRef>
          </c:cat>
          <c:val>
            <c:numRef>
              <c:f>香港マカオ台湾の患者・海外輸入症例・無症状病原体保有者!$CE$29:$CE$1089</c:f>
              <c:numCache>
                <c:formatCode>General</c:formatCode>
                <c:ptCount val="10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7">
                  <c:v>14500</c:v>
                </c:pt>
                <c:pt idx="1048">
                  <c:v>14522</c:v>
                </c:pt>
                <c:pt idx="1049">
                  <c:v>14548</c:v>
                </c:pt>
                <c:pt idx="1050">
                  <c:v>14585</c:v>
                </c:pt>
                <c:pt idx="1051">
                  <c:v>14617</c:v>
                </c:pt>
                <c:pt idx="1052">
                  <c:v>14641</c:v>
                </c:pt>
                <c:pt idx="1053">
                  <c:v>14679</c:v>
                </c:pt>
                <c:pt idx="1054">
                  <c:v>14710</c:v>
                </c:pt>
                <c:pt idx="1055">
                  <c:v>14722</c:v>
                </c:pt>
                <c:pt idx="1058">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香港マカオ台湾の患者・海外輸入症例・無症状病原体保有者!$CL$29:$CL$1089</c:f>
              <c:numCache>
                <c:formatCode>m"月"d"日"</c:formatCode>
                <c:ptCount val="10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numCache>
            </c:numRef>
          </c:cat>
          <c:val>
            <c:numRef>
              <c:f>香港マカオ台湾の患者・海外輸入症例・無症状病原体保有者!$CM$29:$CM$1089</c:f>
              <c:numCache>
                <c:formatCode>General</c:formatCode>
                <c:ptCount val="106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香港マカオ台湾の患者・海外輸入症例・無症状病原体保有者!$CP$189:$CP$1088</c:f>
              <c:numCache>
                <c:formatCode>m"月"d"日"</c:formatCode>
                <c:ptCount val="90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numCache>
            </c:numRef>
          </c:cat>
          <c:val>
            <c:numRef>
              <c:f>香港マカオ台湾の患者・海外輸入症例・無症状病原体保有者!$CQ$189:$CQ$1088</c:f>
              <c:numCache>
                <c:formatCode>General</c:formatCode>
                <c:ptCount val="90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108"/>
  <sheetViews>
    <sheetView zoomScale="115" zoomScaleNormal="115" workbookViewId="0">
      <pane xSplit="2" ySplit="5" topLeftCell="C1077" activePane="bottomRight" state="frozen"/>
      <selection pane="topRight" activeCell="C1" sqref="C1"/>
      <selection pane="bottomLeft" activeCell="A8" sqref="A8"/>
      <selection pane="bottomRight" activeCell="B1086" sqref="B1086"/>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44908</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 si="466">+H1069+G1070</f>
        <v>315248</v>
      </c>
      <c r="I1070" s="87">
        <f t="shared" ref="I1070" si="467">+H1070-M1070-O1070</f>
        <v>33967</v>
      </c>
      <c r="J1070" s="47">
        <v>2</v>
      </c>
      <c r="K1070" s="55">
        <f t="shared" ref="K1070" si="468">+J1070+K1069</f>
        <v>106</v>
      </c>
      <c r="L1070" s="47">
        <v>0</v>
      </c>
      <c r="M1070" s="87">
        <f t="shared" ref="M1070" si="469">+L1070+M1069</f>
        <v>5233</v>
      </c>
      <c r="N1070" s="47">
        <v>2786</v>
      </c>
      <c r="O1070" s="87">
        <f t="shared" ref="O1070" si="470">+N1070+O1069</f>
        <v>276048</v>
      </c>
      <c r="P1070" s="105">
        <f t="shared" ref="P1070" si="471">+Q1070-Q1069</f>
        <v>321389</v>
      </c>
      <c r="Q1070" s="56">
        <v>12393890</v>
      </c>
      <c r="R1070" s="47">
        <v>225224</v>
      </c>
      <c r="S1070" s="110"/>
      <c r="T1070" s="56">
        <v>1940837</v>
      </c>
      <c r="U1070" s="77"/>
      <c r="W1070" s="1">
        <f t="shared" ref="W1070" si="472">+B1070</f>
        <v>44893</v>
      </c>
      <c r="X1070" s="113">
        <f t="shared" ref="X1070" si="473">+G1070</f>
        <v>3624</v>
      </c>
      <c r="Y1070">
        <f t="shared" ref="Y1070" si="474">+H1070</f>
        <v>315248</v>
      </c>
      <c r="Z1070" s="114">
        <f t="shared" ref="Z1070" si="475">+B1070</f>
        <v>44893</v>
      </c>
      <c r="AA1070">
        <f t="shared" ref="AA1070" si="476">+L1070</f>
        <v>0</v>
      </c>
      <c r="AB1070">
        <f t="shared" ref="AB1070" si="477">+M1070</f>
        <v>5233</v>
      </c>
      <c r="AE1070" s="1">
        <f t="shared" ref="AE1070"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ref="H1071" si="479">+H1070+G1071</f>
        <v>319536</v>
      </c>
      <c r="I1071" s="87">
        <f t="shared" ref="I1071" si="480">+H1071-M1071-O1071</f>
        <v>35616</v>
      </c>
      <c r="J1071" s="47">
        <v>-6</v>
      </c>
      <c r="K1071" s="55">
        <f t="shared" ref="K1071:K1072" si="481">+J1071+K1070</f>
        <v>100</v>
      </c>
      <c r="L1071" s="47">
        <v>0</v>
      </c>
      <c r="M1071" s="87">
        <f t="shared" ref="M1071:M1072" si="482">+L1071+M1070</f>
        <v>5233</v>
      </c>
      <c r="N1071" s="47">
        <v>2639</v>
      </c>
      <c r="O1071" s="87">
        <f t="shared" ref="O1071" si="483">+N1071+O1070</f>
        <v>278687</v>
      </c>
      <c r="P1071" s="105">
        <f t="shared" ref="P1071" si="484">+Q1071-Q1070</f>
        <v>317469</v>
      </c>
      <c r="Q1071" s="56">
        <v>12711359</v>
      </c>
      <c r="R1071" s="47">
        <v>234635</v>
      </c>
      <c r="S1071" s="110"/>
      <c r="T1071" s="56">
        <v>2018130</v>
      </c>
      <c r="U1071" s="77"/>
      <c r="W1071" s="1">
        <f t="shared" ref="W1071" si="485">+B1071</f>
        <v>44894</v>
      </c>
      <c r="X1071" s="113">
        <f t="shared" ref="X1071" si="486">+G1071</f>
        <v>4288</v>
      </c>
      <c r="Y1071">
        <f t="shared" ref="Y1071" si="487">+H1071</f>
        <v>319536</v>
      </c>
      <c r="Z1071" s="114">
        <f t="shared" ref="Z1071" si="488">+B1071</f>
        <v>44894</v>
      </c>
      <c r="AA1071">
        <f t="shared" ref="AA1071" si="489">+L1071</f>
        <v>0</v>
      </c>
      <c r="AB1071">
        <f t="shared" ref="AB1071" si="490">+M1071</f>
        <v>5233</v>
      </c>
      <c r="AE1071" s="1">
        <f t="shared" ref="AE1071" si="491">+B1071</f>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ref="H1072" si="492">+H1071+G1072</f>
        <v>323686</v>
      </c>
      <c r="I1072" s="87">
        <f t="shared" ref="I1072" si="493">+H1072-M1072-O1072</f>
        <v>37347</v>
      </c>
      <c r="J1072" s="47">
        <v>-1</v>
      </c>
      <c r="K1072" s="55">
        <f t="shared" si="481"/>
        <v>99</v>
      </c>
      <c r="L1072" s="47">
        <v>0</v>
      </c>
      <c r="M1072" s="87">
        <f t="shared" si="482"/>
        <v>5233</v>
      </c>
      <c r="N1072" s="47">
        <v>2419</v>
      </c>
      <c r="O1072" s="87">
        <f t="shared" ref="O1072" si="494">+N1072+O1071</f>
        <v>281106</v>
      </c>
      <c r="P1072" s="105">
        <f t="shared" ref="P1072" si="495">+Q1072-Q1071</f>
        <v>299917</v>
      </c>
      <c r="Q1072" s="56">
        <v>13011276</v>
      </c>
      <c r="R1072" s="47">
        <v>237048</v>
      </c>
      <c r="S1072" s="110"/>
      <c r="T1072" s="56">
        <v>2074680</v>
      </c>
      <c r="U1072" s="77"/>
      <c r="W1072" s="1">
        <f t="shared" ref="W1072" si="496">+B1072</f>
        <v>44895</v>
      </c>
      <c r="X1072" s="113">
        <f t="shared" ref="X1072" si="497">+G1072</f>
        <v>4150</v>
      </c>
      <c r="Y1072">
        <f t="shared" ref="Y1072" si="498">+H1072</f>
        <v>323686</v>
      </c>
      <c r="Z1072" s="114">
        <f t="shared" ref="Z1072" si="499">+B1072</f>
        <v>44895</v>
      </c>
      <c r="AA1072">
        <f t="shared" ref="AA1072" si="500">+L1072</f>
        <v>0</v>
      </c>
      <c r="AB1072">
        <f t="shared" ref="AB1072" si="501">+M1072</f>
        <v>5233</v>
      </c>
      <c r="AE1072" s="1">
        <f t="shared" ref="AE1072" si="502">+B1072</f>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ref="H1073" si="503">+H1072+G1073</f>
        <v>327964</v>
      </c>
      <c r="I1073" s="87">
        <f t="shared" ref="I1073" si="504">+H1073-M1073-O1073</f>
        <v>38748</v>
      </c>
      <c r="J1073" s="47">
        <v>-1</v>
      </c>
      <c r="K1073" s="55">
        <f t="shared" ref="K1073" si="505">+J1073+K1072</f>
        <v>98</v>
      </c>
      <c r="L1073" s="47">
        <v>0</v>
      </c>
      <c r="M1073" s="87">
        <f t="shared" ref="M1073" si="506">+L1073+M1072</f>
        <v>5233</v>
      </c>
      <c r="N1073" s="47">
        <v>2877</v>
      </c>
      <c r="O1073" s="87">
        <f t="shared" ref="O1073" si="507">+N1073+O1072</f>
        <v>283983</v>
      </c>
      <c r="P1073" s="105">
        <f t="shared" ref="P1073" si="508">+Q1073-Q1072</f>
        <v>262237</v>
      </c>
      <c r="Q1073" s="56">
        <v>13273513</v>
      </c>
      <c r="R1073" s="47">
        <v>253944</v>
      </c>
      <c r="S1073" s="110"/>
      <c r="T1073" s="56">
        <v>2076029</v>
      </c>
      <c r="U1073" s="77"/>
      <c r="W1073" s="1">
        <f t="shared" ref="W1073" si="509">+B1073</f>
        <v>44896</v>
      </c>
      <c r="X1073" s="113">
        <f t="shared" ref="X1073" si="510">+G1073</f>
        <v>4278</v>
      </c>
      <c r="Y1073">
        <f t="shared" ref="Y1073" si="511">+H1073</f>
        <v>327964</v>
      </c>
      <c r="Z1073" s="114">
        <f t="shared" ref="Z1073" si="512">+B1073</f>
        <v>44896</v>
      </c>
      <c r="AA1073">
        <f t="shared" ref="AA1073" si="513">+L1073</f>
        <v>0</v>
      </c>
      <c r="AB1073">
        <f t="shared" ref="AB1073" si="514">+M1073</f>
        <v>5233</v>
      </c>
      <c r="AE1073" s="1">
        <f t="shared" ref="AE1073" si="515">+B1073</f>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ref="H1074" si="516">+H1073+G1074</f>
        <v>331952</v>
      </c>
      <c r="I1074" s="87">
        <f t="shared" ref="I1074" si="517">+H1074-M1074-O1074</f>
        <v>39358</v>
      </c>
      <c r="J1074" s="47">
        <v>10</v>
      </c>
      <c r="K1074" s="55">
        <f t="shared" ref="K1074:K1076" si="518">+J1074+K1073</f>
        <v>108</v>
      </c>
      <c r="L1074" s="47">
        <v>0</v>
      </c>
      <c r="M1074" s="87">
        <f t="shared" ref="M1074:M1076" si="519">+L1074+M1073</f>
        <v>5233</v>
      </c>
      <c r="N1074" s="47">
        <v>3378</v>
      </c>
      <c r="O1074" s="87">
        <f t="shared" ref="O1074" si="520">+N1074+O1073</f>
        <v>287361</v>
      </c>
      <c r="P1074" s="105">
        <f t="shared" ref="P1074" si="521">+Q1074-Q1073</f>
        <v>279120</v>
      </c>
      <c r="Q1074" s="56">
        <v>13552633</v>
      </c>
      <c r="R1074" s="47">
        <v>284736</v>
      </c>
      <c r="S1074" s="110"/>
      <c r="T1074" s="56">
        <v>2065908</v>
      </c>
      <c r="U1074" s="77"/>
      <c r="W1074" s="1">
        <f t="shared" ref="W1074" si="522">+B1074</f>
        <v>44897</v>
      </c>
      <c r="X1074" s="113">
        <f t="shared" ref="X1074" si="523">+G1074</f>
        <v>3988</v>
      </c>
      <c r="Y1074">
        <f t="shared" ref="Y1074" si="524">+H1074</f>
        <v>331952</v>
      </c>
      <c r="Z1074" s="114">
        <f t="shared" ref="Z1074" si="525">+B1074</f>
        <v>44897</v>
      </c>
      <c r="AA1074">
        <f t="shared" ref="AA1074" si="526">+L1074</f>
        <v>0</v>
      </c>
      <c r="AB1074">
        <f t="shared" ref="AB1074" si="527">+M1074</f>
        <v>5233</v>
      </c>
      <c r="AE1074" s="1">
        <f t="shared" ref="AE1074" si="528">+B1074</f>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ref="H1075" si="529">+H1074+G1075</f>
        <v>336165</v>
      </c>
      <c r="I1075" s="87">
        <f t="shared" ref="I1075" si="530">+H1075-M1075-O1075</f>
        <v>40228</v>
      </c>
      <c r="J1075" s="47">
        <v>3</v>
      </c>
      <c r="K1075" s="55">
        <f t="shared" si="518"/>
        <v>111</v>
      </c>
      <c r="L1075" s="47">
        <v>2</v>
      </c>
      <c r="M1075" s="87">
        <f t="shared" si="519"/>
        <v>5235</v>
      </c>
      <c r="N1075" s="47">
        <v>3341</v>
      </c>
      <c r="O1075" s="87">
        <f t="shared" ref="O1075" si="531">+N1075+O1074</f>
        <v>290702</v>
      </c>
      <c r="P1075" s="105">
        <f t="shared" ref="P1075" si="532">+Q1075-Q1074</f>
        <v>245649</v>
      </c>
      <c r="Q1075" s="56">
        <v>13798282</v>
      </c>
      <c r="R1075" s="47">
        <v>286756</v>
      </c>
      <c r="S1075" s="110"/>
      <c r="T1075" s="56">
        <v>2022750</v>
      </c>
      <c r="U1075" s="77"/>
      <c r="W1075" s="1">
        <f t="shared" ref="W1075" si="533">+B1075</f>
        <v>44898</v>
      </c>
      <c r="X1075" s="113">
        <f t="shared" ref="X1075" si="534">+G1075</f>
        <v>4213</v>
      </c>
      <c r="Y1075">
        <f t="shared" ref="Y1075" si="535">+H1075</f>
        <v>336165</v>
      </c>
      <c r="Z1075" s="114">
        <f t="shared" ref="Z1075" si="536">+B1075</f>
        <v>44898</v>
      </c>
      <c r="AA1075">
        <f t="shared" ref="AA1075" si="537">+L1075</f>
        <v>2</v>
      </c>
      <c r="AB1075">
        <f t="shared" ref="AB1075" si="538">+M1075</f>
        <v>5235</v>
      </c>
      <c r="AE1075" s="1">
        <f t="shared" ref="AE1075" si="539">+B1075</f>
        <v>44898</v>
      </c>
      <c r="AF1075" s="259">
        <f>+G1075-香港マカオ台湾の患者・海外輸入症例・無症状病原体保有者!B1074</f>
        <v>4168</v>
      </c>
    </row>
    <row r="1076" spans="2:32" x14ac:dyDescent="0.55000000000000004">
      <c r="B1076" s="201">
        <v>44899</v>
      </c>
      <c r="C1076" s="47">
        <v>0</v>
      </c>
      <c r="D1076" s="83"/>
      <c r="E1076" s="104"/>
      <c r="F1076" s="56">
        <v>0</v>
      </c>
      <c r="G1076" s="47">
        <v>4318</v>
      </c>
      <c r="H1076" s="87">
        <f t="shared" ref="H1076" si="540">+H1075+G1076</f>
        <v>340483</v>
      </c>
      <c r="I1076" s="87">
        <f t="shared" ref="I1076" si="541">+H1076-M1076-O1076</f>
        <v>40633</v>
      </c>
      <c r="J1076" s="47">
        <v>-5</v>
      </c>
      <c r="K1076" s="55">
        <f t="shared" si="518"/>
        <v>106</v>
      </c>
      <c r="L1076" s="47">
        <v>0</v>
      </c>
      <c r="M1076" s="87">
        <f t="shared" si="519"/>
        <v>5235</v>
      </c>
      <c r="N1076" s="47">
        <v>3913</v>
      </c>
      <c r="O1076" s="87">
        <f t="shared" ref="O1076" si="542">+N1076+O1075</f>
        <v>294615</v>
      </c>
      <c r="P1076" s="105">
        <f t="shared" ref="P1076" si="543">+Q1076-Q1075</f>
        <v>242846</v>
      </c>
      <c r="Q1076" s="56">
        <v>14041128</v>
      </c>
      <c r="R1076" s="47">
        <v>281917</v>
      </c>
      <c r="S1076" s="110"/>
      <c r="T1076" s="56">
        <v>1979618</v>
      </c>
      <c r="U1076" s="77"/>
      <c r="W1076" s="1">
        <f t="shared" ref="W1076" si="544">+B1076</f>
        <v>44899</v>
      </c>
      <c r="X1076" s="113">
        <f t="shared" ref="X1076" si="545">+G1076</f>
        <v>4318</v>
      </c>
      <c r="Y1076">
        <f t="shared" ref="Y1076" si="546">+H1076</f>
        <v>340483</v>
      </c>
      <c r="Z1076" s="114">
        <f t="shared" ref="Z1076" si="547">+B1076</f>
        <v>44899</v>
      </c>
      <c r="AA1076">
        <f t="shared" ref="AA1076" si="548">+L1076</f>
        <v>0</v>
      </c>
      <c r="AB1076">
        <f t="shared" ref="AB1076" si="549">+M1076</f>
        <v>5235</v>
      </c>
      <c r="AE1076" s="1">
        <f t="shared" ref="AE1076" si="550">+B1076</f>
        <v>44899</v>
      </c>
      <c r="AF1076" s="259">
        <f>+G1076-香港マカオ台湾の患者・海外輸入症例・無症状病原体保有者!B1075</f>
        <v>4247</v>
      </c>
    </row>
    <row r="1077" spans="2:32" x14ac:dyDescent="0.55000000000000004">
      <c r="B1077" s="201">
        <v>44900</v>
      </c>
      <c r="C1077" s="47">
        <v>0</v>
      </c>
      <c r="D1077" s="83"/>
      <c r="E1077" s="104"/>
      <c r="F1077" s="56">
        <v>0</v>
      </c>
      <c r="G1077" s="47">
        <v>5046</v>
      </c>
      <c r="H1077" s="87">
        <f t="shared" ref="H1077" si="551">+H1076+G1077</f>
        <v>345529</v>
      </c>
      <c r="I1077" s="87">
        <f t="shared" ref="I1077" si="552">+H1077-M1077-O1077</f>
        <v>42481</v>
      </c>
      <c r="J1077" s="47">
        <v>22</v>
      </c>
      <c r="K1077" s="55">
        <f t="shared" ref="K1077" si="553">+J1077+K1076</f>
        <v>128</v>
      </c>
      <c r="L1077" s="47">
        <v>0</v>
      </c>
      <c r="M1077" s="87">
        <f t="shared" ref="M1077" si="554">+L1077+M1076</f>
        <v>5235</v>
      </c>
      <c r="N1077" s="47">
        <v>3198</v>
      </c>
      <c r="O1077" s="87">
        <f t="shared" ref="O1077" si="555">+N1077+O1076</f>
        <v>297813</v>
      </c>
      <c r="P1077" s="105">
        <f t="shared" ref="P1077" si="556">+Q1077-Q1076</f>
        <v>227790</v>
      </c>
      <c r="Q1077" s="56">
        <v>14268918</v>
      </c>
      <c r="R1077" s="47">
        <v>295532</v>
      </c>
      <c r="S1077" s="110"/>
      <c r="T1077" s="56">
        <v>1908640</v>
      </c>
      <c r="U1077" s="77"/>
      <c r="W1077" s="1">
        <f t="shared" ref="W1077" si="557">+B1077</f>
        <v>44900</v>
      </c>
      <c r="X1077" s="113">
        <f t="shared" ref="X1077" si="558">+G1077</f>
        <v>5046</v>
      </c>
      <c r="Y1077">
        <f t="shared" ref="Y1077" si="559">+H1077</f>
        <v>345529</v>
      </c>
      <c r="Z1077" s="114">
        <f t="shared" ref="Z1077" si="560">+B1077</f>
        <v>44900</v>
      </c>
      <c r="AA1077">
        <f t="shared" ref="AA1077" si="561">+L1077</f>
        <v>0</v>
      </c>
      <c r="AB1077">
        <f t="shared" ref="AB1077" si="562">+M1077</f>
        <v>5235</v>
      </c>
      <c r="AE1077" s="1">
        <f t="shared" ref="AE1077" si="563">+B1077</f>
        <v>44900</v>
      </c>
      <c r="AF1077" s="259">
        <f>+G1077-香港マカオ台湾の患者・海外輸入症例・無症状病原体保有者!B1076</f>
        <v>4988</v>
      </c>
    </row>
    <row r="1078" spans="2:32" x14ac:dyDescent="0.55000000000000004">
      <c r="B1078" s="201">
        <v>44901</v>
      </c>
      <c r="C1078" s="47">
        <v>0</v>
      </c>
      <c r="D1078" s="83"/>
      <c r="E1078" s="104"/>
      <c r="F1078" s="56">
        <v>0</v>
      </c>
      <c r="G1078" s="47">
        <v>4409</v>
      </c>
      <c r="H1078" s="87">
        <f t="shared" ref="H1078:H1079" si="564">+H1077+G1078</f>
        <v>349938</v>
      </c>
      <c r="I1078" s="87">
        <f t="shared" ref="I1078:I1081" si="565">+H1078-M1078-O1078</f>
        <v>42955</v>
      </c>
      <c r="J1078" s="47">
        <v>0</v>
      </c>
      <c r="K1078" s="55">
        <f t="shared" ref="K1078:K1080" si="566">+J1078+K1077</f>
        <v>128</v>
      </c>
      <c r="L1078" s="47">
        <v>0</v>
      </c>
      <c r="M1078" s="87">
        <f t="shared" ref="M1078:M1080" si="567">+L1078+M1077</f>
        <v>5235</v>
      </c>
      <c r="N1078" s="47">
        <v>3935</v>
      </c>
      <c r="O1078" s="87">
        <f t="shared" ref="O1078" si="568">+N1078+O1077</f>
        <v>301748</v>
      </c>
      <c r="P1078" s="105">
        <f t="shared" ref="P1078:P1080" si="569">+Q1078-Q1077</f>
        <v>195259</v>
      </c>
      <c r="Q1078" s="56">
        <v>14464177</v>
      </c>
      <c r="R1078" s="47">
        <v>271217</v>
      </c>
      <c r="S1078" s="110"/>
      <c r="T1078" s="56">
        <v>1831208</v>
      </c>
      <c r="U1078" s="77"/>
      <c r="W1078" s="1">
        <f t="shared" ref="W1078:W1080" si="570">+B1078</f>
        <v>44901</v>
      </c>
      <c r="X1078" s="113">
        <f t="shared" ref="X1078:X1080" si="571">+G1078</f>
        <v>4409</v>
      </c>
      <c r="Y1078">
        <f t="shared" ref="Y1078:Y1080" si="572">+H1078</f>
        <v>349938</v>
      </c>
      <c r="Z1078" s="114">
        <f t="shared" ref="Z1078:Z1080" si="573">+B1078</f>
        <v>44901</v>
      </c>
      <c r="AA1078">
        <f t="shared" ref="AA1078:AA1080" si="574">+L1078</f>
        <v>0</v>
      </c>
      <c r="AB1078">
        <f t="shared" ref="AB1078:AB1080" si="575">+M1078</f>
        <v>5235</v>
      </c>
      <c r="AE1078" s="1">
        <f t="shared" ref="AE1078:AE1080" si="576">+B1078</f>
        <v>44901</v>
      </c>
      <c r="AF1078" s="259">
        <f>+G1078-香港マカオ台湾の患者・海外輸入症例・無症状病原体保有者!B1077</f>
        <v>4351</v>
      </c>
    </row>
    <row r="1079" spans="2:32" x14ac:dyDescent="0.55000000000000004">
      <c r="B1079" s="201">
        <v>44902</v>
      </c>
      <c r="C1079" s="47">
        <v>0</v>
      </c>
      <c r="D1079" s="83"/>
      <c r="E1079" s="104"/>
      <c r="F1079" s="56">
        <v>0</v>
      </c>
      <c r="G1079" s="47">
        <v>4079</v>
      </c>
      <c r="H1079" s="87">
        <f t="shared" si="564"/>
        <v>354017</v>
      </c>
      <c r="I1079" s="87">
        <f t="shared" si="565"/>
        <v>43266</v>
      </c>
      <c r="J1079" s="47">
        <v>10</v>
      </c>
      <c r="K1079" s="55">
        <f t="shared" si="566"/>
        <v>138</v>
      </c>
      <c r="L1079" s="47">
        <v>0</v>
      </c>
      <c r="M1079" s="87">
        <f t="shared" si="567"/>
        <v>5235</v>
      </c>
      <c r="N1079" s="47">
        <v>3767</v>
      </c>
      <c r="O1079" s="268">
        <f>+N1079+O1078+1</f>
        <v>305516</v>
      </c>
      <c r="P1079" s="105">
        <f t="shared" si="569"/>
        <v>188563</v>
      </c>
      <c r="Q1079" s="56">
        <v>14652740</v>
      </c>
      <c r="R1079" s="47">
        <v>306770</v>
      </c>
      <c r="S1079" s="110"/>
      <c r="T1079" s="56">
        <v>1711455</v>
      </c>
      <c r="U1079" s="77"/>
      <c r="W1079" s="1">
        <f t="shared" si="570"/>
        <v>44902</v>
      </c>
      <c r="X1079" s="113">
        <f t="shared" si="571"/>
        <v>4079</v>
      </c>
      <c r="Y1079">
        <f t="shared" si="572"/>
        <v>354017</v>
      </c>
      <c r="Z1079" s="114">
        <f t="shared" si="573"/>
        <v>44902</v>
      </c>
      <c r="AA1079">
        <f t="shared" si="574"/>
        <v>0</v>
      </c>
      <c r="AB1079">
        <f t="shared" si="575"/>
        <v>5235</v>
      </c>
      <c r="AE1079" s="1">
        <f t="shared" si="576"/>
        <v>44902</v>
      </c>
      <c r="AF1079" s="259">
        <f>+G1079-香港マカオ台湾の患者・海外輸入症例・無症状病原体保有者!B1078</f>
        <v>4031</v>
      </c>
    </row>
    <row r="1080" spans="2:32" x14ac:dyDescent="0.55000000000000004">
      <c r="B1080" s="201">
        <v>44903</v>
      </c>
      <c r="C1080" s="47">
        <v>0</v>
      </c>
      <c r="D1080" s="83"/>
      <c r="E1080" s="104"/>
      <c r="F1080" s="56">
        <v>0</v>
      </c>
      <c r="G1080" s="47">
        <v>3637</v>
      </c>
      <c r="H1080" s="87">
        <f>+H1079+G1080-2</f>
        <v>357652</v>
      </c>
      <c r="I1080" s="87">
        <f t="shared" si="565"/>
        <v>43158</v>
      </c>
      <c r="J1080" s="47">
        <v>5</v>
      </c>
      <c r="K1080" s="55">
        <f t="shared" si="566"/>
        <v>143</v>
      </c>
      <c r="L1080" s="47">
        <v>0</v>
      </c>
      <c r="M1080" s="87">
        <f t="shared" si="567"/>
        <v>5235</v>
      </c>
      <c r="N1080" s="47">
        <v>3743</v>
      </c>
      <c r="O1080" s="87">
        <f t="shared" ref="O1080" si="577">+N1080+O1079</f>
        <v>309259</v>
      </c>
      <c r="P1080" s="105">
        <f t="shared" si="569"/>
        <v>133803</v>
      </c>
      <c r="Q1080" s="56">
        <v>14786543</v>
      </c>
      <c r="R1080" s="47">
        <v>384691</v>
      </c>
      <c r="S1080" s="110"/>
      <c r="T1080" s="56">
        <v>1459212</v>
      </c>
      <c r="U1080" s="77"/>
      <c r="W1080" s="1">
        <f t="shared" si="570"/>
        <v>44903</v>
      </c>
      <c r="X1080" s="113">
        <f t="shared" si="571"/>
        <v>3637</v>
      </c>
      <c r="Y1080">
        <f t="shared" si="572"/>
        <v>357652</v>
      </c>
      <c r="Z1080" s="114">
        <f t="shared" si="573"/>
        <v>44903</v>
      </c>
      <c r="AA1080">
        <f t="shared" si="574"/>
        <v>0</v>
      </c>
      <c r="AB1080">
        <f t="shared" si="575"/>
        <v>5235</v>
      </c>
      <c r="AE1080" s="1">
        <f t="shared" si="576"/>
        <v>44903</v>
      </c>
      <c r="AF1080" s="259">
        <f>+G1080-香港マカオ台湾の患者・海外輸入症例・無症状病原体保有者!B1079</f>
        <v>3588</v>
      </c>
    </row>
    <row r="1081" spans="2:32" x14ac:dyDescent="0.55000000000000004">
      <c r="B1081" s="201">
        <v>44904</v>
      </c>
      <c r="C1081" s="47">
        <v>0</v>
      </c>
      <c r="D1081" s="83"/>
      <c r="E1081" s="104"/>
      <c r="F1081" s="56">
        <v>0</v>
      </c>
      <c r="G1081" s="47">
        <v>3082</v>
      </c>
      <c r="H1081" s="87">
        <f t="shared" ref="H1081" si="578">+H1080+G1081</f>
        <v>360734</v>
      </c>
      <c r="I1081" s="87">
        <f t="shared" si="565"/>
        <v>41559</v>
      </c>
      <c r="J1081" s="47">
        <v>16</v>
      </c>
      <c r="K1081" s="55">
        <f t="shared" ref="K1081" si="579">+J1081+K1080</f>
        <v>159</v>
      </c>
      <c r="L1081" s="47">
        <v>0</v>
      </c>
      <c r="M1081" s="87">
        <f t="shared" ref="M1081" si="580">+L1081+M1080</f>
        <v>5235</v>
      </c>
      <c r="N1081" s="47">
        <v>4681</v>
      </c>
      <c r="O1081" s="87">
        <f t="shared" ref="O1081" si="581">+N1081+O1080</f>
        <v>313940</v>
      </c>
      <c r="P1081" s="105">
        <f t="shared" ref="P1081" si="582">+Q1081-Q1080</f>
        <v>90004</v>
      </c>
      <c r="Q1081" s="56">
        <v>14876547</v>
      </c>
      <c r="R1081" s="47">
        <v>318439</v>
      </c>
      <c r="S1081" s="110"/>
      <c r="T1081" s="56">
        <v>1230253</v>
      </c>
      <c r="U1081" s="77"/>
      <c r="W1081" s="1">
        <f t="shared" ref="W1081" si="583">+B1081</f>
        <v>44904</v>
      </c>
      <c r="X1081" s="113">
        <f t="shared" ref="X1081" si="584">+G1081</f>
        <v>3082</v>
      </c>
      <c r="Y1081">
        <f t="shared" ref="Y1081" si="585">+H1081</f>
        <v>360734</v>
      </c>
      <c r="Z1081" s="114">
        <f t="shared" ref="Z1081" si="586">+B1081</f>
        <v>44904</v>
      </c>
      <c r="AA1081">
        <f t="shared" ref="AA1081" si="587">+L1081</f>
        <v>0</v>
      </c>
      <c r="AB1081">
        <f t="shared" ref="AB1081" si="588">+M1081</f>
        <v>5235</v>
      </c>
      <c r="AE1081" s="1">
        <f t="shared" ref="AE1081" si="589">+B1081</f>
        <v>44904</v>
      </c>
      <c r="AF1081" s="259">
        <f>+G1081-香港マカオ台湾の患者・海外輸入症例・無症状病原体保有者!B1080</f>
        <v>3034</v>
      </c>
    </row>
    <row r="1082" spans="2:32" x14ac:dyDescent="0.55000000000000004">
      <c r="B1082" s="201">
        <v>44905</v>
      </c>
      <c r="C1082" s="47">
        <v>0</v>
      </c>
      <c r="D1082" s="83"/>
      <c r="E1082" s="104"/>
      <c r="F1082" s="56">
        <v>1</v>
      </c>
      <c r="G1082" s="47">
        <v>2338</v>
      </c>
      <c r="H1082" s="87">
        <f t="shared" ref="H1082" si="590">+H1081+G1082</f>
        <v>363072</v>
      </c>
      <c r="I1082" s="87">
        <f t="shared" ref="I1082" si="591">+H1082-M1082-O1082</f>
        <v>39391</v>
      </c>
      <c r="J1082" s="47">
        <v>-4</v>
      </c>
      <c r="K1082" s="55">
        <f t="shared" ref="K1082" si="592">+J1082+K1081</f>
        <v>155</v>
      </c>
      <c r="L1082" s="47">
        <v>0</v>
      </c>
      <c r="M1082" s="87">
        <f t="shared" ref="M1082" si="593">+L1082+M1081</f>
        <v>5235</v>
      </c>
      <c r="N1082" s="47">
        <v>4506</v>
      </c>
      <c r="O1082" s="87">
        <f t="shared" ref="O1082" si="594">+N1082+O1081</f>
        <v>318446</v>
      </c>
      <c r="P1082" s="105">
        <f t="shared" ref="P1082" si="595">+Q1082-Q1081</f>
        <v>60126</v>
      </c>
      <c r="Q1082" s="56">
        <v>14936673</v>
      </c>
      <c r="R1082" s="47">
        <v>228737</v>
      </c>
      <c r="S1082" s="110"/>
      <c r="T1082" s="56">
        <v>1060781</v>
      </c>
      <c r="U1082" s="77"/>
      <c r="W1082" s="1">
        <f t="shared" ref="W1082" si="596">+B1082</f>
        <v>44905</v>
      </c>
      <c r="X1082" s="113">
        <f t="shared" ref="X1082" si="597">+G1082</f>
        <v>2338</v>
      </c>
      <c r="Y1082">
        <f t="shared" ref="Y1082" si="598">+H1082</f>
        <v>363072</v>
      </c>
      <c r="Z1082" s="114">
        <f t="shared" ref="Z1082" si="599">+B1082</f>
        <v>44905</v>
      </c>
      <c r="AA1082">
        <f t="shared" ref="AA1082" si="600">+L1082</f>
        <v>0</v>
      </c>
      <c r="AB1082">
        <f t="shared" ref="AB1082" si="601">+M1082</f>
        <v>5235</v>
      </c>
      <c r="AE1082" s="1">
        <f t="shared" ref="AE1082" si="602">+B1082</f>
        <v>44905</v>
      </c>
      <c r="AF1082" s="259">
        <f>+G1082-香港マカオ台湾の患者・海外輸入症例・無症状病原体保有者!B1081</f>
        <v>2270</v>
      </c>
    </row>
    <row r="1083" spans="2:32" x14ac:dyDescent="0.55000000000000004">
      <c r="B1083" s="201">
        <v>44906</v>
      </c>
      <c r="C1083" s="47">
        <v>5</v>
      </c>
      <c r="D1083" s="83"/>
      <c r="E1083" s="104"/>
      <c r="F1083" s="56">
        <v>6</v>
      </c>
      <c r="G1083" s="47">
        <v>2240</v>
      </c>
      <c r="H1083" s="87">
        <f t="shared" ref="H1083" si="603">+H1082+G1083</f>
        <v>365312</v>
      </c>
      <c r="I1083" s="87">
        <f t="shared" ref="I1083" si="604">+H1083-M1083-O1083</f>
        <v>37968</v>
      </c>
      <c r="J1083" s="47">
        <v>-14</v>
      </c>
      <c r="K1083" s="55">
        <f t="shared" ref="K1083" si="605">+J1083+K1082</f>
        <v>141</v>
      </c>
      <c r="L1083" s="47">
        <v>0</v>
      </c>
      <c r="M1083" s="87">
        <f t="shared" ref="M1083" si="606">+L1083+M1082</f>
        <v>5235</v>
      </c>
      <c r="N1083" s="47">
        <v>3663</v>
      </c>
      <c r="O1083" s="87">
        <f t="shared" ref="O1083" si="607">+N1083+O1082</f>
        <v>322109</v>
      </c>
      <c r="P1083" s="105">
        <f t="shared" ref="P1083" si="608">+Q1083-Q1082</f>
        <v>59632</v>
      </c>
      <c r="Q1083" s="56">
        <v>14996305</v>
      </c>
      <c r="R1083" s="47">
        <v>203892</v>
      </c>
      <c r="S1083" s="110"/>
      <c r="T1083" s="56">
        <v>913759</v>
      </c>
      <c r="U1083" s="77"/>
      <c r="W1083" s="1">
        <f t="shared" ref="W1083" si="609">+B1083</f>
        <v>44906</v>
      </c>
      <c r="X1083" s="113">
        <f t="shared" ref="X1083" si="610">+G1083</f>
        <v>2240</v>
      </c>
      <c r="Y1083">
        <f t="shared" ref="Y1083" si="611">+H1083</f>
        <v>365312</v>
      </c>
      <c r="Z1083" s="114">
        <f t="shared" ref="Z1083" si="612">+B1083</f>
        <v>44906</v>
      </c>
      <c r="AA1083">
        <f t="shared" ref="AA1083" si="613">+L1083</f>
        <v>0</v>
      </c>
      <c r="AB1083">
        <f t="shared" ref="AB1083" si="614">+M1083</f>
        <v>5235</v>
      </c>
      <c r="AE1083" s="1">
        <f t="shared" ref="AE1083" si="615">+B1083</f>
        <v>44906</v>
      </c>
      <c r="AF1083" s="259">
        <f>+G1083-香港マカオ台湾の患者・海外輸入症例・無症状病原体保有者!B1082</f>
        <v>2171</v>
      </c>
    </row>
    <row r="1084" spans="2:32" x14ac:dyDescent="0.55000000000000004">
      <c r="B1084" s="201">
        <v>44907</v>
      </c>
      <c r="C1084" s="47">
        <v>12</v>
      </c>
      <c r="D1084" s="83"/>
      <c r="E1084" s="104"/>
      <c r="F1084" s="56">
        <v>18</v>
      </c>
      <c r="G1084" s="47">
        <v>2315</v>
      </c>
      <c r="H1084" s="87">
        <f t="shared" ref="H1084" si="616">+H1083+G1084</f>
        <v>367627</v>
      </c>
      <c r="I1084" s="87">
        <f t="shared" ref="I1084" si="617">+H1084-M1084-O1084</f>
        <v>36340</v>
      </c>
      <c r="J1084" s="47">
        <v>6</v>
      </c>
      <c r="K1084" s="55">
        <f t="shared" ref="K1084:K1085" si="618">+J1084+K1083</f>
        <v>147</v>
      </c>
      <c r="L1084" s="47">
        <v>0</v>
      </c>
      <c r="M1084" s="87">
        <f t="shared" ref="M1084" si="619">+L1084+M1083</f>
        <v>5235</v>
      </c>
      <c r="N1084" s="47">
        <v>3943</v>
      </c>
      <c r="O1084" s="87">
        <f t="shared" ref="O1084" si="620">+N1084+O1083</f>
        <v>326052</v>
      </c>
      <c r="P1084" s="105">
        <f t="shared" ref="P1084" si="621">+Q1084-Q1083</f>
        <v>60906</v>
      </c>
      <c r="Q1084" s="56">
        <v>15057211</v>
      </c>
      <c r="R1084" s="47">
        <v>195613</v>
      </c>
      <c r="S1084" s="110"/>
      <c r="T1084" s="56">
        <v>777516</v>
      </c>
      <c r="U1084" s="77"/>
      <c r="W1084" s="1">
        <f t="shared" ref="W1084" si="622">+B1084</f>
        <v>44907</v>
      </c>
      <c r="X1084" s="113">
        <f t="shared" ref="X1084:X1085" si="623">+G1084</f>
        <v>2315</v>
      </c>
      <c r="Y1084">
        <f t="shared" ref="Y1084" si="624">+H1084</f>
        <v>367627</v>
      </c>
      <c r="Z1084" s="114">
        <f t="shared" ref="Z1084" si="625">+B1084</f>
        <v>44907</v>
      </c>
      <c r="AA1084">
        <f t="shared" ref="AA1084" si="626">+L1084</f>
        <v>0</v>
      </c>
      <c r="AB1084">
        <f t="shared" ref="AB1084" si="627">+M1084</f>
        <v>5235</v>
      </c>
      <c r="AE1084" s="1">
        <f t="shared" ref="AE1084" si="628">+B1084</f>
        <v>44907</v>
      </c>
      <c r="AF1084" s="259">
        <f>+G1084-香港マカオ台湾の患者・海外輸入症例・無症状病原体保有者!B1083</f>
        <v>2270</v>
      </c>
    </row>
    <row r="1085" spans="2:32" x14ac:dyDescent="0.55000000000000004">
      <c r="B1085" s="201">
        <v>44908</v>
      </c>
      <c r="C1085" s="47">
        <v>7</v>
      </c>
      <c r="D1085" s="83"/>
      <c r="E1085" s="104"/>
      <c r="F1085" s="56">
        <v>14</v>
      </c>
      <c r="G1085" s="47">
        <v>2291</v>
      </c>
      <c r="H1085" s="87">
        <f t="shared" ref="H1085" si="629">+H1084+G1085</f>
        <v>369918</v>
      </c>
      <c r="I1085" s="87">
        <f t="shared" ref="I1085" si="630">+H1085-M1085-O1085</f>
        <v>35274</v>
      </c>
      <c r="J1085" s="47">
        <v>3</v>
      </c>
      <c r="K1085" s="55">
        <f t="shared" si="618"/>
        <v>150</v>
      </c>
      <c r="L1085" s="47">
        <v>0</v>
      </c>
      <c r="M1085" s="87">
        <f t="shared" ref="M1085" si="631">+L1085+M1084</f>
        <v>5235</v>
      </c>
      <c r="N1085" s="47">
        <v>3357</v>
      </c>
      <c r="O1085" s="87">
        <f t="shared" ref="O1085" si="632">+N1085+O1084</f>
        <v>329409</v>
      </c>
      <c r="P1085" s="105">
        <f t="shared" ref="P1085" si="633">+Q1085-Q1084</f>
        <v>52062</v>
      </c>
      <c r="Q1085" s="56">
        <v>15109273</v>
      </c>
      <c r="R1085" s="47">
        <v>232391</v>
      </c>
      <c r="S1085" s="110"/>
      <c r="T1085" s="56">
        <v>596873</v>
      </c>
      <c r="U1085" s="77"/>
      <c r="W1085" s="1">
        <f t="shared" ref="W1085" si="634">+B1085</f>
        <v>44908</v>
      </c>
      <c r="X1085" s="113">
        <f t="shared" ref="X1085" si="635">+G1085</f>
        <v>2291</v>
      </c>
      <c r="Y1085">
        <f t="shared" ref="Y1085" si="636">+H1085</f>
        <v>369918</v>
      </c>
      <c r="Z1085" s="114">
        <f t="shared" ref="Z1085" si="637">+B1085</f>
        <v>44908</v>
      </c>
      <c r="AA1085">
        <f t="shared" ref="AA1085" si="638">+L1085</f>
        <v>0</v>
      </c>
      <c r="AB1085">
        <f t="shared" ref="AB1085" si="639">+M1085</f>
        <v>5235</v>
      </c>
      <c r="AE1085" s="1">
        <f t="shared" ref="AE1085" si="640">+B1085</f>
        <v>44908</v>
      </c>
      <c r="AF1085" s="259">
        <f>+G1085-香港マカオ台湾の患者・海外輸入症例・無症状病原体保有者!B1084</f>
        <v>2249</v>
      </c>
    </row>
    <row r="1086" spans="2:32" x14ac:dyDescent="0.55000000000000004">
      <c r="B1086" s="201"/>
      <c r="C1086" s="47"/>
      <c r="D1086" s="83"/>
      <c r="E1086" s="104"/>
      <c r="F1086" s="56"/>
      <c r="G1086" s="47"/>
      <c r="H1086" s="87"/>
      <c r="I1086" s="87"/>
      <c r="J1086" s="47"/>
      <c r="K1086" s="55"/>
      <c r="L1086" s="47"/>
      <c r="M1086" s="87"/>
      <c r="N1086" s="47"/>
      <c r="O1086" s="87"/>
      <c r="P1086" s="105"/>
      <c r="Q1086" s="56"/>
      <c r="R1086" s="47"/>
      <c r="S1086" s="110"/>
      <c r="T1086" s="56"/>
      <c r="U1086" s="77"/>
      <c r="W1086" s="1"/>
      <c r="X1086" s="113"/>
      <c r="Z1086" s="114"/>
      <c r="AE1086" s="1"/>
      <c r="AF1086" s="259"/>
    </row>
    <row r="1087" spans="2:32" x14ac:dyDescent="0.55000000000000004">
      <c r="B1087" s="201"/>
      <c r="C1087" s="47"/>
      <c r="D1087" s="83"/>
      <c r="E1087" s="104"/>
      <c r="F1087" s="56"/>
      <c r="G1087" s="47"/>
      <c r="H1087" s="87"/>
      <c r="I1087" s="87"/>
      <c r="J1087" s="47"/>
      <c r="K1087" s="55"/>
      <c r="L1087" s="47"/>
      <c r="M1087" s="87"/>
      <c r="N1087" s="47"/>
      <c r="O1087" s="87"/>
      <c r="P1087" s="105"/>
      <c r="Q1087" s="56"/>
      <c r="R1087" s="47"/>
      <c r="S1087" s="110"/>
      <c r="T1087" s="56"/>
      <c r="U1087" s="77"/>
      <c r="W1087" s="1"/>
      <c r="X1087" s="113"/>
      <c r="Z1087" s="114"/>
      <c r="AE1087" s="1"/>
      <c r="AF1087" s="259"/>
    </row>
    <row r="1088" spans="2:32" x14ac:dyDescent="0.55000000000000004">
      <c r="B1088" s="201"/>
      <c r="C1088" s="47"/>
      <c r="D1088" s="83"/>
      <c r="E1088" s="104"/>
      <c r="F1088" s="56"/>
      <c r="G1088" s="47"/>
      <c r="H1088" s="87"/>
      <c r="I1088" s="87"/>
      <c r="J1088" s="47"/>
      <c r="K1088" s="55"/>
      <c r="L1088" s="47"/>
      <c r="M1088" s="87"/>
      <c r="N1088" s="47"/>
      <c r="O1088" s="87"/>
      <c r="P1088" s="105"/>
      <c r="Q1088" s="56"/>
      <c r="R1088" s="47"/>
      <c r="S1088" s="110"/>
      <c r="T1088" s="56"/>
      <c r="U1088" s="77"/>
      <c r="W1088" s="1"/>
      <c r="X1088" s="113"/>
      <c r="Z1088" s="114"/>
      <c r="AE1088" s="1"/>
      <c r="AF1088" s="259"/>
    </row>
    <row r="1089" spans="2:32" ht="18.5" thickBot="1" x14ac:dyDescent="0.6">
      <c r="B1089" s="65"/>
      <c r="C1089" s="58"/>
      <c r="D1089" s="48"/>
      <c r="E1089" s="60"/>
      <c r="F1089" s="59"/>
      <c r="G1089" s="47"/>
      <c r="H1089" s="87"/>
      <c r="I1089" s="87"/>
      <c r="J1089" s="58"/>
      <c r="K1089" s="55"/>
      <c r="L1089" s="47"/>
      <c r="M1089" s="87"/>
      <c r="N1089" s="47"/>
      <c r="O1089" s="87"/>
      <c r="P1089" s="105"/>
      <c r="Q1089" s="59"/>
      <c r="R1089" s="47"/>
      <c r="S1089" s="59"/>
      <c r="T1089" s="59"/>
      <c r="U1089" s="77"/>
      <c r="W1089" s="1"/>
      <c r="X1089" s="113"/>
      <c r="Z1089" s="114"/>
      <c r="AE1089" s="1"/>
      <c r="AF1089" s="259"/>
    </row>
    <row r="1090" spans="2:32" ht="9.5" customHeight="1" thickBot="1" x14ac:dyDescent="0.6">
      <c r="B1090" s="65"/>
      <c r="C1090" s="78"/>
      <c r="D1090" s="79"/>
      <c r="E1090" s="81"/>
      <c r="F1090" s="93"/>
      <c r="G1090" s="78"/>
      <c r="H1090" s="81"/>
      <c r="I1090" s="81"/>
      <c r="J1090" s="78"/>
      <c r="K1090" s="81"/>
      <c r="L1090" s="78"/>
      <c r="M1090" s="81"/>
      <c r="N1090" s="82"/>
      <c r="O1090" s="80"/>
      <c r="P1090" s="92"/>
      <c r="Q1090" s="93"/>
      <c r="R1090" s="112"/>
      <c r="S1090" s="93"/>
      <c r="T1090" s="93"/>
      <c r="U1090" s="66"/>
      <c r="AF1090" s="259"/>
    </row>
    <row r="1091" spans="2:32" x14ac:dyDescent="0.55000000000000004">
      <c r="M1091" s="262">
        <f>SUM(L845:L862)</f>
        <v>503</v>
      </c>
      <c r="AF1091" s="259"/>
    </row>
    <row r="1092" spans="2:32" ht="13" customHeight="1" x14ac:dyDescent="0.55000000000000004">
      <c r="E1092" s="106"/>
      <c r="F1092" s="107"/>
      <c r="G1092" s="106" t="s">
        <v>80</v>
      </c>
      <c r="H1092" s="107"/>
      <c r="I1092" s="107"/>
      <c r="J1092" s="107"/>
      <c r="U1092" s="71"/>
      <c r="AF1092" s="259"/>
    </row>
    <row r="1093" spans="2:32" ht="13" customHeight="1" x14ac:dyDescent="0.55000000000000004">
      <c r="E1093" s="106" t="s">
        <v>98</v>
      </c>
      <c r="F1093" s="107"/>
      <c r="G1093" s="274" t="s">
        <v>79</v>
      </c>
      <c r="H1093" s="275"/>
      <c r="I1093" s="106" t="s">
        <v>106</v>
      </c>
      <c r="J1093" s="107"/>
      <c r="AF1093" s="259"/>
    </row>
    <row r="1094" spans="2:32" ht="13" customHeight="1" x14ac:dyDescent="0.55000000000000004">
      <c r="B1094" s="119"/>
      <c r="E1094" s="108" t="s">
        <v>108</v>
      </c>
      <c r="F1094" s="107"/>
      <c r="G1094" s="108"/>
      <c r="H1094" s="108"/>
      <c r="I1094" s="106" t="s">
        <v>107</v>
      </c>
      <c r="J1094" s="107"/>
      <c r="AF1094" s="259"/>
    </row>
    <row r="1095" spans="2:32" ht="18.5" customHeight="1" x14ac:dyDescent="0.55000000000000004">
      <c r="E1095" s="106" t="s">
        <v>96</v>
      </c>
      <c r="F1095" s="107"/>
      <c r="G1095" s="106" t="s">
        <v>97</v>
      </c>
      <c r="H1095" s="107"/>
      <c r="I1095" s="107"/>
      <c r="J1095" s="107"/>
      <c r="AF1095" s="259"/>
    </row>
    <row r="1096" spans="2:32" ht="13" customHeight="1" x14ac:dyDescent="0.55000000000000004">
      <c r="E1096" s="106" t="s">
        <v>98</v>
      </c>
      <c r="F1096" s="107"/>
      <c r="G1096" s="106" t="s">
        <v>99</v>
      </c>
      <c r="H1096" s="107"/>
      <c r="I1096" s="107"/>
      <c r="J1096" s="107"/>
      <c r="AF1096" s="259"/>
    </row>
    <row r="1097" spans="2:32" ht="13" customHeight="1" x14ac:dyDescent="0.55000000000000004">
      <c r="E1097" s="106" t="s">
        <v>98</v>
      </c>
      <c r="F1097" s="107"/>
      <c r="G1097" s="106" t="s">
        <v>100</v>
      </c>
      <c r="H1097" s="107"/>
      <c r="I1097" s="107"/>
      <c r="J1097" s="107"/>
      <c r="AF1097" s="259"/>
    </row>
    <row r="1098" spans="2:32" ht="13" customHeight="1" x14ac:dyDescent="0.55000000000000004">
      <c r="E1098" s="106" t="s">
        <v>101</v>
      </c>
      <c r="F1098" s="107"/>
      <c r="G1098" s="106" t="s">
        <v>102</v>
      </c>
      <c r="H1098" s="107"/>
      <c r="I1098" s="107"/>
      <c r="J1098" s="107"/>
      <c r="AF1098" s="259"/>
    </row>
    <row r="1099" spans="2:32" ht="13" customHeight="1" x14ac:dyDescent="0.55000000000000004">
      <c r="E1099" s="106" t="s">
        <v>103</v>
      </c>
      <c r="F1099" s="107"/>
      <c r="G1099" s="106" t="s">
        <v>104</v>
      </c>
      <c r="H1099" s="107"/>
      <c r="I1099" s="107"/>
      <c r="J1099" s="107"/>
      <c r="AF1099" s="259"/>
    </row>
    <row r="1100" spans="2:32" x14ac:dyDescent="0.55000000000000004">
      <c r="AF1100" s="259"/>
    </row>
    <row r="1101" spans="2:32" x14ac:dyDescent="0.55000000000000004">
      <c r="AF1101" s="259"/>
    </row>
    <row r="1102" spans="2:32" x14ac:dyDescent="0.55000000000000004">
      <c r="AF1102" s="259"/>
    </row>
    <row r="1103" spans="2:32" x14ac:dyDescent="0.55000000000000004">
      <c r="AF1103" s="259"/>
    </row>
    <row r="1104" spans="2:32" x14ac:dyDescent="0.55000000000000004">
      <c r="AF1104" s="259"/>
    </row>
    <row r="1105" spans="32:32" x14ac:dyDescent="0.55000000000000004">
      <c r="AF1105" s="259"/>
    </row>
    <row r="1106" spans="32:32" x14ac:dyDescent="0.55000000000000004">
      <c r="AF1106" s="259"/>
    </row>
    <row r="1107" spans="32:32" x14ac:dyDescent="0.55000000000000004">
      <c r="AF1107" s="259"/>
    </row>
    <row r="1108" spans="32:32" x14ac:dyDescent="0.55000000000000004">
      <c r="AF1108" s="259"/>
    </row>
  </sheetData>
  <mergeCells count="12">
    <mergeCell ref="G1093:H109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100"/>
  <sheetViews>
    <sheetView topLeftCell="A6" zoomScaleNormal="100" workbookViewId="0">
      <pane xSplit="1" ySplit="2" topLeftCell="AB1072" activePane="bottomRight" state="frozen"/>
      <selection activeCell="A6" sqref="A6"/>
      <selection pane="topRight" activeCell="B6" sqref="B6"/>
      <selection pane="bottomLeft" activeCell="A8" sqref="A8"/>
      <selection pane="bottomRight" activeCell="AB1084" sqref="AB1084"/>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7" width="4.83203125" bestFit="1" customWidth="1"/>
    <col min="38" max="38" width="5.6640625" bestFit="1" customWidth="1"/>
    <col min="39"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4" t="s">
        <v>130</v>
      </c>
      <c r="C4" s="315"/>
      <c r="D4" s="315"/>
      <c r="E4" s="315"/>
      <c r="F4" s="315"/>
      <c r="G4" s="315"/>
      <c r="H4" s="315"/>
      <c r="I4" s="315"/>
      <c r="J4" s="315"/>
      <c r="K4" s="316"/>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0" t="s">
        <v>69</v>
      </c>
      <c r="M5" s="321"/>
      <c r="N5" s="324" t="s">
        <v>9</v>
      </c>
      <c r="O5" s="325"/>
      <c r="P5" s="333" t="s">
        <v>128</v>
      </c>
      <c r="Q5" s="334"/>
      <c r="R5" s="334"/>
      <c r="S5" s="335"/>
      <c r="T5" s="341" t="s">
        <v>88</v>
      </c>
      <c r="U5" s="342"/>
      <c r="V5" s="342"/>
      <c r="W5" s="342"/>
      <c r="X5" s="343"/>
      <c r="Y5" s="2"/>
      <c r="Z5" s="295" t="s">
        <v>76</v>
      </c>
      <c r="AA5" s="308" t="s">
        <v>161</v>
      </c>
      <c r="AB5" s="309"/>
      <c r="AC5" s="310"/>
      <c r="AD5" s="349" t="s">
        <v>142</v>
      </c>
      <c r="AE5" s="350"/>
      <c r="AF5" s="329"/>
      <c r="AG5" s="329"/>
      <c r="AH5" s="329"/>
      <c r="AI5" s="329"/>
      <c r="AJ5" s="351"/>
      <c r="AK5" s="328" t="s">
        <v>143</v>
      </c>
      <c r="AL5" s="329"/>
      <c r="AM5" s="329"/>
      <c r="AN5" s="329"/>
      <c r="AO5" s="329"/>
      <c r="AP5" s="330"/>
      <c r="AQ5" s="328" t="s">
        <v>144</v>
      </c>
      <c r="AR5" s="329"/>
      <c r="AS5" s="329"/>
      <c r="AT5" s="329"/>
      <c r="AU5" s="329"/>
      <c r="AV5" s="339"/>
    </row>
    <row r="6" spans="1:97" ht="28.5" customHeight="1" x14ac:dyDescent="0.55000000000000004">
      <c r="A6" s="295"/>
      <c r="B6" s="303" t="s">
        <v>148</v>
      </c>
      <c r="C6" s="304"/>
      <c r="D6" s="307" t="s">
        <v>86</v>
      </c>
      <c r="E6" s="305" t="s">
        <v>136</v>
      </c>
      <c r="F6" s="301"/>
      <c r="G6" s="307" t="s">
        <v>133</v>
      </c>
      <c r="H6" s="307" t="s">
        <v>9</v>
      </c>
      <c r="I6" s="307" t="s">
        <v>86</v>
      </c>
      <c r="J6" s="307" t="s">
        <v>133</v>
      </c>
      <c r="K6" s="353" t="s">
        <v>981</v>
      </c>
      <c r="L6" s="322"/>
      <c r="M6" s="323"/>
      <c r="N6" s="326"/>
      <c r="O6" s="327"/>
      <c r="P6" s="336"/>
      <c r="Q6" s="337"/>
      <c r="R6" s="337"/>
      <c r="S6" s="338"/>
      <c r="T6" s="344"/>
      <c r="U6" s="345"/>
      <c r="V6" s="345"/>
      <c r="W6" s="345"/>
      <c r="X6" s="346"/>
      <c r="Y6" s="2"/>
      <c r="Z6" s="295"/>
      <c r="AA6" s="311"/>
      <c r="AB6" s="312"/>
      <c r="AC6" s="313"/>
      <c r="AD6" s="347" t="s">
        <v>141</v>
      </c>
      <c r="AE6" s="348"/>
      <c r="AF6" s="317"/>
      <c r="AG6" s="317" t="s">
        <v>140</v>
      </c>
      <c r="AH6" s="317"/>
      <c r="AI6" s="317" t="s">
        <v>132</v>
      </c>
      <c r="AJ6" s="318"/>
      <c r="AK6" s="331" t="s">
        <v>141</v>
      </c>
      <c r="AL6" s="317"/>
      <c r="AM6" s="317" t="s">
        <v>140</v>
      </c>
      <c r="AN6" s="317"/>
      <c r="AO6" s="317" t="s">
        <v>132</v>
      </c>
      <c r="AP6" s="332"/>
      <c r="AQ6" s="331" t="s">
        <v>141</v>
      </c>
      <c r="AR6" s="317"/>
      <c r="AS6" s="317" t="s">
        <v>140</v>
      </c>
      <c r="AT6" s="317"/>
      <c r="AU6" s="317" t="s">
        <v>132</v>
      </c>
      <c r="AV6" s="340"/>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54"/>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19" t="s">
        <v>176</v>
      </c>
      <c r="AY7" s="319"/>
      <c r="AZ7" s="319"/>
      <c r="BA7" s="319"/>
      <c r="BB7" s="319"/>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84"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84"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84" si="1840">+BA1036+1</f>
        <v>466</v>
      </c>
      <c r="BB1040" s="119">
        <v>1</v>
      </c>
      <c r="BC1040" s="26">
        <f t="shared" ref="BC1040:BC1045" si="1841">+BC1039+BB1040</f>
        <v>1674</v>
      </c>
      <c r="BD1040" s="217">
        <f t="shared" ref="BD1040:BD1084"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 si="2034">+B1069+C1068</f>
        <v>27494</v>
      </c>
      <c r="D1069" s="261">
        <f t="shared" ref="D1069"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ref="Z1069" si="2036">+A1069</f>
        <v>44893</v>
      </c>
      <c r="AA1069" s="210">
        <f t="shared" si="1984"/>
        <v>8736493</v>
      </c>
      <c r="AB1069" s="210">
        <f t="shared" si="1985"/>
        <v>113002</v>
      </c>
      <c r="AC1069" s="211">
        <f t="shared" si="1986"/>
        <v>25000</v>
      </c>
      <c r="AD1069" s="170">
        <f t="shared" ref="AD1069" si="2037">+AF1069-AF1068</f>
        <v>925</v>
      </c>
      <c r="AE1069" s="222">
        <f t="shared" ref="AE1069" si="2038">+AE1068+AD1069</f>
        <v>456118</v>
      </c>
      <c r="AF1069" s="143">
        <v>457323</v>
      </c>
      <c r="AG1069" s="171">
        <f t="shared" ref="AG1069" si="2039">+AH1069-AH1068</f>
        <v>244</v>
      </c>
      <c r="AH1069" s="143">
        <v>98471</v>
      </c>
      <c r="AI1069" s="171">
        <f t="shared" ref="AI1069" si="2040">+AJ1069-AJ1068</f>
        <v>26</v>
      </c>
      <c r="AJ1069" s="172">
        <v>10718</v>
      </c>
      <c r="AK1069" s="173">
        <f t="shared" ref="AK1069" si="2041">+AL1069-AL1068</f>
        <v>2</v>
      </c>
      <c r="AL1069" s="143">
        <v>799</v>
      </c>
      <c r="AM1069" s="173">
        <f t="shared" ref="AM1069" si="2042">+AN1069-AN1068</f>
        <v>0</v>
      </c>
      <c r="AN1069" s="143">
        <v>789</v>
      </c>
      <c r="AO1069" s="171">
        <f t="shared" ref="AO1069" si="2043">+AP1069-AP1068</f>
        <v>0</v>
      </c>
      <c r="AP1069" s="174">
        <v>6</v>
      </c>
      <c r="AQ1069" s="173">
        <f t="shared" ref="AQ1069" si="2044">+AR1069-AR1068</f>
        <v>10651</v>
      </c>
      <c r="AR1069" s="143">
        <v>8278371</v>
      </c>
      <c r="AS1069" s="171">
        <f t="shared" ref="AS1069" si="2045">+AT1069-AT1068</f>
        <v>0</v>
      </c>
      <c r="AT1069" s="143">
        <v>13742</v>
      </c>
      <c r="AU1069" s="171">
        <f t="shared" ref="AU1069" si="2046">+AV1069-AV1068</f>
        <v>41</v>
      </c>
      <c r="AV1069" s="175">
        <v>14276</v>
      </c>
      <c r="AW1069" s="217">
        <f t="shared" si="1836"/>
        <v>908</v>
      </c>
      <c r="AX1069" s="216">
        <f t="shared" ref="AX1069" si="2047">+A1069</f>
        <v>44893</v>
      </c>
      <c r="AY1069" s="5">
        <v>957</v>
      </c>
      <c r="AZ1069" s="217">
        <f t="shared" ref="AZ1069" si="2048">+AZ1068+AY1069</f>
        <v>9680</v>
      </c>
      <c r="BA1069" s="217">
        <f t="shared" si="1840"/>
        <v>474</v>
      </c>
      <c r="BB1069" s="119">
        <v>19</v>
      </c>
      <c r="BC1069" s="26">
        <f t="shared" ref="BC1069" si="2049">+BC1068+BB1069</f>
        <v>2389</v>
      </c>
      <c r="BD1069" s="217">
        <f t="shared" si="1842"/>
        <v>509</v>
      </c>
      <c r="BE1069" s="209">
        <f t="shared" ref="BE1069" si="2050">+Z1069</f>
        <v>44893</v>
      </c>
      <c r="BF1069" s="120">
        <f t="shared" ref="BF1069" si="2051">+B1069</f>
        <v>63</v>
      </c>
      <c r="BG1069" s="120">
        <f t="shared" ref="BG1069" si="2052">+BI1069</f>
        <v>27494</v>
      </c>
      <c r="BH1069" s="209">
        <f t="shared" ref="BH1069" si="2053">+A1069</f>
        <v>44893</v>
      </c>
      <c r="BI1069" s="120">
        <f t="shared" ref="BI1069" si="2054">+C1069</f>
        <v>27494</v>
      </c>
      <c r="BJ1069" s="1">
        <f t="shared" ref="BJ1069" si="2055">+BE1069</f>
        <v>44893</v>
      </c>
      <c r="BK1069">
        <f t="shared" ref="BK1069" si="2056">+BM1069-BL1069</f>
        <v>34860</v>
      </c>
      <c r="BL1069">
        <f t="shared" ref="BL1069" si="2057">+M1069</f>
        <v>161</v>
      </c>
      <c r="BM1069">
        <f t="shared" ref="BM1069" si="2058">+L1069</f>
        <v>35021</v>
      </c>
      <c r="BN1069" s="1">
        <f t="shared" ref="BN1069" si="2059">+BJ1069</f>
        <v>44893</v>
      </c>
      <c r="BO1069">
        <f t="shared" ref="BO1069" si="2060">+BO1065+BM1069</f>
        <v>349235</v>
      </c>
      <c r="BP1069">
        <f t="shared" ref="BP1069" si="2061">+BP1065+BL1069</f>
        <v>13332</v>
      </c>
      <c r="BQ1069" s="167">
        <f t="shared" ref="BQ1069" si="2062">+A1069</f>
        <v>44893</v>
      </c>
      <c r="BR1069">
        <f t="shared" ref="BR1069" si="2063">+AF1069</f>
        <v>457323</v>
      </c>
      <c r="BS1069">
        <f t="shared" ref="BS1069" si="2064">+AH1069</f>
        <v>98471</v>
      </c>
      <c r="BT1069">
        <f t="shared" ref="BT1069" si="2065">+AJ1069</f>
        <v>10718</v>
      </c>
      <c r="BU1069">
        <v>15</v>
      </c>
      <c r="BV1069">
        <f t="shared" ref="BV1069" si="2066">+AD1069</f>
        <v>925</v>
      </c>
      <c r="BW1069">
        <f t="shared" ref="BW1069" si="2067">+BW1065+BV1069</f>
        <v>106639</v>
      </c>
      <c r="BX1069" s="167">
        <f t="shared" ref="BX1069" si="2068">+A1069</f>
        <v>44893</v>
      </c>
      <c r="BY1069">
        <f t="shared" ref="BY1069" si="2069">+AL1069</f>
        <v>799</v>
      </c>
      <c r="BZ1069">
        <f t="shared" ref="BZ1069" si="2070">+AN1069</f>
        <v>789</v>
      </c>
      <c r="CA1069">
        <f t="shared" ref="CA1069" si="2071">+AP1069</f>
        <v>6</v>
      </c>
      <c r="CB1069" s="167">
        <f t="shared" ref="CB1069" si="2072">+A1069</f>
        <v>44893</v>
      </c>
      <c r="CC1069">
        <f t="shared" ref="CC1069" si="2073">+AR1069</f>
        <v>8278371</v>
      </c>
      <c r="CD1069">
        <f t="shared" ref="CD1069" si="2074">+AT1069</f>
        <v>13742</v>
      </c>
      <c r="CE1069">
        <f t="shared" ref="CE1069" si="2075">+AV1069</f>
        <v>14276</v>
      </c>
      <c r="CF1069" s="167">
        <f t="shared" ref="CF1069" si="2076">+A1069</f>
        <v>44893</v>
      </c>
      <c r="CG1069">
        <f t="shared" ref="CG1069" si="2077">+AQ1069</f>
        <v>10651</v>
      </c>
      <c r="CH1069">
        <f t="shared" ref="CH1069" si="2078">+AU1069</f>
        <v>41</v>
      </c>
      <c r="CI1069" s="167">
        <f t="shared" ref="CI1069" si="2079">+A1069</f>
        <v>44893</v>
      </c>
      <c r="CJ1069">
        <f t="shared" ref="CJ1069" si="2080">+AD1069</f>
        <v>925</v>
      </c>
      <c r="CK1069">
        <f t="shared" ref="CK1069" si="2081">+AG1069</f>
        <v>244</v>
      </c>
      <c r="CL1069" s="167">
        <f t="shared" ref="CL1069" si="2082">+A1069</f>
        <v>44893</v>
      </c>
      <c r="CM1069">
        <f t="shared" ref="CM1069" si="2083">+AI1069</f>
        <v>26</v>
      </c>
      <c r="CN1069" s="1">
        <f t="shared" ref="CN1069" si="2084">+Z1069</f>
        <v>44893</v>
      </c>
      <c r="CO1069" s="253">
        <f t="shared" ref="CO1069" si="2085">+AD1069</f>
        <v>925</v>
      </c>
      <c r="CP1069" s="1">
        <f t="shared" ref="CP1069" si="2086">+Z1069</f>
        <v>44893</v>
      </c>
      <c r="CQ1069" s="254">
        <f t="shared" ref="CQ1069" si="2087">+AI1069</f>
        <v>26</v>
      </c>
      <c r="CR1069" s="167">
        <f t="shared" ref="CR1069" si="2088">+A1069</f>
        <v>44893</v>
      </c>
      <c r="CS1069">
        <f t="shared" ref="CS1069" si="2089">+AQ1069</f>
        <v>10651</v>
      </c>
      <c r="CT1069">
        <f t="shared" ref="CT1069" si="2090">+AU1069</f>
        <v>41</v>
      </c>
      <c r="CU1069">
        <f t="shared" ref="CU1069" si="2091">+AS1069</f>
        <v>0</v>
      </c>
    </row>
    <row r="1070" spans="1:99" ht="18" customHeight="1" x14ac:dyDescent="0.55000000000000004">
      <c r="A1070" s="167">
        <v>44894</v>
      </c>
      <c r="B1070" s="219">
        <v>52</v>
      </c>
      <c r="C1070" s="142">
        <f t="shared" ref="C1070" si="2092">+B1070+C1069</f>
        <v>27546</v>
      </c>
      <c r="D1070" s="261">
        <f t="shared" ref="D1070" si="2093">+C1070-F1070</f>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ref="Z1070" si="2094">+A1070</f>
        <v>44894</v>
      </c>
      <c r="AA1070" s="210">
        <f t="shared" ref="AA1070" si="2095">+AF1070+AL1070+AR1070</f>
        <v>8754720</v>
      </c>
      <c r="AB1070" s="210">
        <f t="shared" ref="AB1070" si="2096">+AH1070+AN1070+AT1070</f>
        <v>113269</v>
      </c>
      <c r="AC1070" s="211">
        <f t="shared" ref="AC1070" si="2097">+AJ1070+AP1070+AV1070</f>
        <v>25034</v>
      </c>
      <c r="AD1070" s="170">
        <f t="shared" ref="AD1070" si="2098">+AF1070-AF1069</f>
        <v>945</v>
      </c>
      <c r="AE1070" s="222">
        <f t="shared" ref="AE1070" si="2099">+AE1069+AD1070</f>
        <v>457063</v>
      </c>
      <c r="AF1070" s="143">
        <v>458268</v>
      </c>
      <c r="AG1070" s="171">
        <f t="shared" ref="AG1070" si="2100">+AH1070-AH1069</f>
        <v>267</v>
      </c>
      <c r="AH1070" s="143">
        <v>98738</v>
      </c>
      <c r="AI1070" s="171">
        <f t="shared" ref="AI1070" si="2101">+AJ1070-AJ1069</f>
        <v>13</v>
      </c>
      <c r="AJ1070" s="172">
        <v>10731</v>
      </c>
      <c r="AK1070" s="173">
        <f t="shared" ref="AK1070" si="2102">+AL1070-AL1069</f>
        <v>1</v>
      </c>
      <c r="AL1070" s="143">
        <v>800</v>
      </c>
      <c r="AM1070" s="173">
        <f t="shared" ref="AM1070" si="2103">+AN1070-AN1069</f>
        <v>0</v>
      </c>
      <c r="AN1070" s="143">
        <v>789</v>
      </c>
      <c r="AO1070" s="171">
        <f t="shared" ref="AO1070" si="2104">+AP1070-AP1069</f>
        <v>0</v>
      </c>
      <c r="AP1070" s="174">
        <v>6</v>
      </c>
      <c r="AQ1070" s="173">
        <f t="shared" ref="AQ1070" si="2105">+AR1070-AR1069</f>
        <v>17281</v>
      </c>
      <c r="AR1070" s="143">
        <v>8295652</v>
      </c>
      <c r="AS1070" s="171">
        <f t="shared" ref="AS1070" si="2106">+AT1070-AT1069</f>
        <v>0</v>
      </c>
      <c r="AT1070" s="143">
        <v>13742</v>
      </c>
      <c r="AU1070" s="171">
        <f t="shared" ref="AU1070" si="2107">+AV1070-AV1069</f>
        <v>21</v>
      </c>
      <c r="AV1070" s="175">
        <v>14297</v>
      </c>
      <c r="AW1070" s="217">
        <f t="shared" si="1836"/>
        <v>909</v>
      </c>
      <c r="AX1070" s="216">
        <f t="shared" ref="AX1070" si="2108">+A1070</f>
        <v>44894</v>
      </c>
      <c r="AY1070" s="5">
        <v>1282</v>
      </c>
      <c r="AZ1070" s="217">
        <f t="shared" ref="AZ1070" si="2109">+AZ1069+AY1070</f>
        <v>10962</v>
      </c>
      <c r="BA1070" s="217">
        <f t="shared" si="1840"/>
        <v>475</v>
      </c>
      <c r="BB1070" s="119">
        <v>17</v>
      </c>
      <c r="BC1070" s="26">
        <f t="shared" ref="BC1070" si="2110">+BC1069+BB1070</f>
        <v>2406</v>
      </c>
      <c r="BD1070" s="217">
        <f t="shared" si="1842"/>
        <v>510</v>
      </c>
      <c r="BE1070" s="209">
        <f t="shared" ref="BE1070" si="2111">+Z1070</f>
        <v>44894</v>
      </c>
      <c r="BF1070" s="120">
        <f t="shared" ref="BF1070" si="2112">+B1070</f>
        <v>52</v>
      </c>
      <c r="BG1070" s="120">
        <f t="shared" ref="BG1070" si="2113">+BI1070</f>
        <v>27546</v>
      </c>
      <c r="BH1070" s="209">
        <f t="shared" ref="BH1070" si="2114">+A1070</f>
        <v>44894</v>
      </c>
      <c r="BI1070" s="120">
        <f t="shared" ref="BI1070" si="2115">+C1070</f>
        <v>27546</v>
      </c>
      <c r="BJ1070" s="1">
        <f t="shared" ref="BJ1070" si="2116">+BE1070</f>
        <v>44894</v>
      </c>
      <c r="BK1070">
        <f t="shared" ref="BK1070" si="2117">+BM1070-BL1070</f>
        <v>33376</v>
      </c>
      <c r="BL1070">
        <f t="shared" ref="BL1070" si="2118">+M1070</f>
        <v>164</v>
      </c>
      <c r="BM1070">
        <f t="shared" ref="BM1070" si="2119">+L1070</f>
        <v>33540</v>
      </c>
      <c r="BN1070" s="1">
        <f t="shared" ref="BN1070" si="2120">+BJ1070</f>
        <v>44894</v>
      </c>
      <c r="BO1070">
        <f t="shared" ref="BO1070" si="2121">+BO1066+BM1070</f>
        <v>347509</v>
      </c>
      <c r="BP1070">
        <f t="shared" ref="BP1070" si="2122">+BP1066+BL1070</f>
        <v>13676</v>
      </c>
      <c r="BQ1070" s="167">
        <f t="shared" ref="BQ1070" si="2123">+A1070</f>
        <v>44894</v>
      </c>
      <c r="BR1070">
        <f t="shared" ref="BR1070" si="2124">+AF1070</f>
        <v>458268</v>
      </c>
      <c r="BS1070">
        <f t="shared" ref="BS1070" si="2125">+AH1070</f>
        <v>98738</v>
      </c>
      <c r="BT1070">
        <f t="shared" ref="BT1070" si="2126">+AJ1070</f>
        <v>10731</v>
      </c>
      <c r="BU1070">
        <v>15</v>
      </c>
      <c r="BV1070">
        <f t="shared" ref="BV1070" si="2127">+AD1070</f>
        <v>945</v>
      </c>
      <c r="BW1070">
        <f t="shared" ref="BW1070" si="2128">+BW1066+BV1070</f>
        <v>119759</v>
      </c>
      <c r="BX1070" s="167">
        <f t="shared" ref="BX1070" si="2129">+A1070</f>
        <v>44894</v>
      </c>
      <c r="BY1070">
        <f t="shared" ref="BY1070" si="2130">+AL1070</f>
        <v>800</v>
      </c>
      <c r="BZ1070">
        <f t="shared" ref="BZ1070" si="2131">+AN1070</f>
        <v>789</v>
      </c>
      <c r="CA1070">
        <f t="shared" ref="CA1070" si="2132">+AP1070</f>
        <v>6</v>
      </c>
      <c r="CB1070" s="167">
        <f t="shared" ref="CB1070" si="2133">+A1070</f>
        <v>44894</v>
      </c>
      <c r="CC1070">
        <f t="shared" ref="CC1070" si="2134">+AR1070</f>
        <v>8295652</v>
      </c>
      <c r="CD1070">
        <f t="shared" ref="CD1070" si="2135">+AT1070</f>
        <v>13742</v>
      </c>
      <c r="CE1070">
        <f t="shared" ref="CE1070" si="2136">+AV1070</f>
        <v>14297</v>
      </c>
      <c r="CF1070" s="167">
        <f t="shared" ref="CF1070" si="2137">+A1070</f>
        <v>44894</v>
      </c>
      <c r="CG1070">
        <f t="shared" ref="CG1070" si="2138">+AQ1070</f>
        <v>17281</v>
      </c>
      <c r="CH1070">
        <f t="shared" ref="CH1070" si="2139">+AU1070</f>
        <v>21</v>
      </c>
      <c r="CI1070" s="167">
        <f t="shared" ref="CI1070" si="2140">+A1070</f>
        <v>44894</v>
      </c>
      <c r="CJ1070">
        <f t="shared" ref="CJ1070" si="2141">+AD1070</f>
        <v>945</v>
      </c>
      <c r="CK1070">
        <f t="shared" ref="CK1070" si="2142">+AG1070</f>
        <v>267</v>
      </c>
      <c r="CL1070" s="167">
        <f t="shared" ref="CL1070" si="2143">+A1070</f>
        <v>44894</v>
      </c>
      <c r="CM1070">
        <f t="shared" ref="CM1070" si="2144">+AI1070</f>
        <v>13</v>
      </c>
      <c r="CN1070" s="1">
        <f t="shared" ref="CN1070" si="2145">+Z1070</f>
        <v>44894</v>
      </c>
      <c r="CO1070" s="253">
        <f t="shared" ref="CO1070" si="2146">+AD1070</f>
        <v>945</v>
      </c>
      <c r="CP1070" s="1">
        <f t="shared" ref="CP1070" si="2147">+Z1070</f>
        <v>44894</v>
      </c>
      <c r="CQ1070" s="254">
        <f t="shared" ref="CQ1070" si="2148">+AI1070</f>
        <v>13</v>
      </c>
      <c r="CR1070" s="167">
        <f t="shared" ref="CR1070" si="2149">+A1070</f>
        <v>44894</v>
      </c>
      <c r="CS1070">
        <f t="shared" ref="CS1070" si="2150">+AQ1070</f>
        <v>17281</v>
      </c>
      <c r="CT1070">
        <f t="shared" ref="CT1070" si="2151">+AU1070</f>
        <v>21</v>
      </c>
      <c r="CU1070">
        <f t="shared" ref="CU1070" si="2152">+AS1070</f>
        <v>0</v>
      </c>
    </row>
    <row r="1071" spans="1:99" ht="18" customHeight="1" x14ac:dyDescent="0.55000000000000004">
      <c r="A1071" s="167">
        <v>44895</v>
      </c>
      <c r="B1071" s="219">
        <v>70</v>
      </c>
      <c r="C1071" s="142">
        <f t="shared" ref="C1071" si="2153">+B1071+C1070</f>
        <v>27616</v>
      </c>
      <c r="D1071" s="261">
        <f t="shared" ref="D1071" si="2154">+C1071-F1071</f>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ref="Z1071" si="2155">+A1071</f>
        <v>44895</v>
      </c>
      <c r="AA1071" s="210">
        <f t="shared" ref="AA1071" si="2156">+AF1071+AL1071+AR1071</f>
        <v>8773617</v>
      </c>
      <c r="AB1071" s="210">
        <f t="shared" ref="AB1071" si="2157">+AH1071+AN1071+AT1071</f>
        <v>113630</v>
      </c>
      <c r="AC1071" s="211">
        <f t="shared" ref="AC1071" si="2158">+AJ1071+AP1071+AV1071</f>
        <v>25087</v>
      </c>
      <c r="AD1071" s="170">
        <f t="shared" ref="AD1071" si="2159">+AF1071-AF1070</f>
        <v>1177</v>
      </c>
      <c r="AE1071" s="222">
        <f t="shared" ref="AE1071" si="2160">+AE1070+AD1071</f>
        <v>458240</v>
      </c>
      <c r="AF1071" s="143">
        <v>459445</v>
      </c>
      <c r="AG1071" s="171">
        <f t="shared" ref="AG1071" si="2161">+AH1071-AH1070</f>
        <v>361</v>
      </c>
      <c r="AH1071" s="143">
        <v>99099</v>
      </c>
      <c r="AI1071" s="171">
        <f t="shared" ref="AI1071" si="2162">+AJ1071-AJ1070</f>
        <v>16</v>
      </c>
      <c r="AJ1071" s="172">
        <v>10747</v>
      </c>
      <c r="AK1071" s="173">
        <f t="shared" ref="AK1071" si="2163">+AL1071-AL1070</f>
        <v>6</v>
      </c>
      <c r="AL1071" s="143">
        <v>806</v>
      </c>
      <c r="AM1071" s="173">
        <f t="shared" ref="AM1071" si="2164">+AN1071-AN1070</f>
        <v>0</v>
      </c>
      <c r="AN1071" s="143">
        <v>789</v>
      </c>
      <c r="AO1071" s="171">
        <f t="shared" ref="AO1071" si="2165">+AP1071-AP1070</f>
        <v>0</v>
      </c>
      <c r="AP1071" s="174">
        <v>6</v>
      </c>
      <c r="AQ1071" s="173">
        <f t="shared" ref="AQ1071" si="2166">+AR1071-AR1070</f>
        <v>17714</v>
      </c>
      <c r="AR1071" s="143">
        <v>8313366</v>
      </c>
      <c r="AS1071" s="171">
        <f t="shared" ref="AS1071" si="2167">+AT1071-AT1070</f>
        <v>0</v>
      </c>
      <c r="AT1071" s="143">
        <v>13742</v>
      </c>
      <c r="AU1071" s="171">
        <f t="shared" ref="AU1071" si="2168">+AV1071-AV1070</f>
        <v>37</v>
      </c>
      <c r="AV1071" s="175">
        <v>14334</v>
      </c>
      <c r="AW1071" s="217">
        <f t="shared" si="1836"/>
        <v>910</v>
      </c>
      <c r="AX1071" s="216">
        <f t="shared" ref="AX1071" si="2169">+A1071</f>
        <v>44895</v>
      </c>
      <c r="AY1071" s="5">
        <v>1023</v>
      </c>
      <c r="AZ1071" s="217">
        <f t="shared" ref="AZ1071" si="2170">+AZ1070+AY1071</f>
        <v>11985</v>
      </c>
      <c r="BA1071" s="217">
        <f t="shared" si="1840"/>
        <v>473</v>
      </c>
      <c r="BB1071" s="119">
        <v>16</v>
      </c>
      <c r="BC1071" s="26">
        <f t="shared" ref="BC1071" si="2171">+BC1070+BB1071</f>
        <v>2422</v>
      </c>
      <c r="BD1071" s="217">
        <f t="shared" si="1842"/>
        <v>508</v>
      </c>
      <c r="BE1071" s="209">
        <f t="shared" ref="BE1071" si="2172">+Z1071</f>
        <v>44895</v>
      </c>
      <c r="BF1071" s="120">
        <f t="shared" ref="BF1071" si="2173">+B1071</f>
        <v>70</v>
      </c>
      <c r="BG1071" s="120">
        <f t="shared" ref="BG1071" si="2174">+BI1071</f>
        <v>27616</v>
      </c>
      <c r="BH1071" s="209">
        <f t="shared" ref="BH1071" si="2175">+A1071</f>
        <v>44895</v>
      </c>
      <c r="BI1071" s="120">
        <f t="shared" ref="BI1071" si="2176">+C1071</f>
        <v>27616</v>
      </c>
      <c r="BJ1071" s="1">
        <f t="shared" ref="BJ1071" si="2177">+BE1071</f>
        <v>44895</v>
      </c>
      <c r="BK1071">
        <f t="shared" ref="BK1071" si="2178">+BM1071-BL1071</f>
        <v>31720</v>
      </c>
      <c r="BL1071">
        <f t="shared" ref="BL1071" si="2179">+M1071</f>
        <v>191</v>
      </c>
      <c r="BM1071">
        <f t="shared" ref="BM1071" si="2180">+L1071</f>
        <v>31911</v>
      </c>
      <c r="BN1071" s="1">
        <f t="shared" ref="BN1071" si="2181">+BJ1071</f>
        <v>44895</v>
      </c>
      <c r="BO1071">
        <f t="shared" ref="BO1071" si="2182">+BO1067+BM1071</f>
        <v>360014</v>
      </c>
      <c r="BP1071">
        <f t="shared" ref="BP1071" si="2183">+BP1067+BL1071</f>
        <v>13713</v>
      </c>
      <c r="BQ1071" s="167">
        <f t="shared" ref="BQ1071" si="2184">+A1071</f>
        <v>44895</v>
      </c>
      <c r="BR1071">
        <f t="shared" ref="BR1071" si="2185">+AF1071</f>
        <v>459445</v>
      </c>
      <c r="BS1071">
        <f t="shared" ref="BS1071" si="2186">+AH1071</f>
        <v>99099</v>
      </c>
      <c r="BT1071">
        <f t="shared" ref="BT1071" si="2187">+AJ1071</f>
        <v>10747</v>
      </c>
      <c r="BU1071">
        <v>15</v>
      </c>
      <c r="BV1071">
        <f t="shared" ref="BV1071" si="2188">+AD1071</f>
        <v>1177</v>
      </c>
      <c r="BW1071">
        <f t="shared" ref="BW1071" si="2189">+BW1067+BV1071</f>
        <v>106030</v>
      </c>
      <c r="BX1071" s="167">
        <f t="shared" ref="BX1071" si="2190">+A1071</f>
        <v>44895</v>
      </c>
      <c r="BY1071">
        <f t="shared" ref="BY1071" si="2191">+AL1071</f>
        <v>806</v>
      </c>
      <c r="BZ1071">
        <f t="shared" ref="BZ1071" si="2192">+AN1071</f>
        <v>789</v>
      </c>
      <c r="CA1071">
        <f t="shared" ref="CA1071" si="2193">+AP1071</f>
        <v>6</v>
      </c>
      <c r="CB1071" s="167">
        <f t="shared" ref="CB1071" si="2194">+A1071</f>
        <v>44895</v>
      </c>
      <c r="CC1071">
        <f t="shared" ref="CC1071" si="2195">+AR1071</f>
        <v>8313366</v>
      </c>
      <c r="CD1071">
        <f t="shared" ref="CD1071" si="2196">+AT1071</f>
        <v>13742</v>
      </c>
      <c r="CE1071">
        <f t="shared" ref="CE1071" si="2197">+AV1071</f>
        <v>14334</v>
      </c>
      <c r="CF1071" s="167">
        <f t="shared" ref="CF1071" si="2198">+A1071</f>
        <v>44895</v>
      </c>
      <c r="CG1071">
        <f t="shared" ref="CG1071" si="2199">+AQ1071</f>
        <v>17714</v>
      </c>
      <c r="CH1071">
        <f t="shared" ref="CH1071" si="2200">+AU1071</f>
        <v>37</v>
      </c>
      <c r="CI1071" s="167">
        <f t="shared" ref="CI1071" si="2201">+A1071</f>
        <v>44895</v>
      </c>
      <c r="CJ1071">
        <f t="shared" ref="CJ1071" si="2202">+AD1071</f>
        <v>1177</v>
      </c>
      <c r="CK1071">
        <f t="shared" ref="CK1071" si="2203">+AG1071</f>
        <v>361</v>
      </c>
      <c r="CL1071" s="167">
        <f t="shared" ref="CL1071" si="2204">+A1071</f>
        <v>44895</v>
      </c>
      <c r="CM1071">
        <f t="shared" ref="CM1071" si="2205">+AI1071</f>
        <v>16</v>
      </c>
      <c r="CN1071" s="1">
        <f t="shared" ref="CN1071" si="2206">+Z1071</f>
        <v>44895</v>
      </c>
      <c r="CO1071" s="253">
        <f t="shared" ref="CO1071" si="2207">+AD1071</f>
        <v>1177</v>
      </c>
      <c r="CP1071" s="1">
        <f t="shared" ref="CP1071" si="2208">+Z1071</f>
        <v>44895</v>
      </c>
      <c r="CQ1071" s="254">
        <f t="shared" ref="CQ1071" si="2209">+AI1071</f>
        <v>16</v>
      </c>
      <c r="CR1071" s="167">
        <f t="shared" ref="CR1071" si="2210">+A1071</f>
        <v>44895</v>
      </c>
      <c r="CS1071">
        <f t="shared" ref="CS1071" si="2211">+AQ1071</f>
        <v>17714</v>
      </c>
      <c r="CT1071">
        <f t="shared" ref="CT1071" si="2212">+AU1071</f>
        <v>37</v>
      </c>
      <c r="CU1071">
        <f t="shared" ref="CU1071" si="2213">+AS1071</f>
        <v>0</v>
      </c>
    </row>
    <row r="1072" spans="1:99" ht="18" customHeight="1" x14ac:dyDescent="0.55000000000000004">
      <c r="A1072" s="167">
        <v>44896</v>
      </c>
      <c r="B1072" s="219">
        <v>45</v>
      </c>
      <c r="C1072" s="142">
        <f t="shared" ref="C1072" si="2214">+B1072+C1071</f>
        <v>27661</v>
      </c>
      <c r="D1072" s="261">
        <f t="shared" ref="D1072" si="2215">+C1072-F1072</f>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ref="Z1072" si="2216">+A1072</f>
        <v>44896</v>
      </c>
      <c r="AA1072" s="210">
        <f t="shared" ref="AA1072:AA1075" si="2217">+AF1072+AL1072+AR1072</f>
        <v>8790364</v>
      </c>
      <c r="AB1072" s="210">
        <f t="shared" ref="AB1072:AB1075" si="2218">+AH1072+AN1072+AT1072</f>
        <v>113965</v>
      </c>
      <c r="AC1072" s="211">
        <f t="shared" ref="AC1072:AC1075" si="2219">+AJ1072+AP1072+AV1072</f>
        <v>25155</v>
      </c>
      <c r="AD1072" s="170">
        <f t="shared" ref="AD1072" si="2220">+AF1072-AF1071</f>
        <v>1103</v>
      </c>
      <c r="AE1072" s="222">
        <f t="shared" ref="AE1072" si="2221">+AE1071+AD1072</f>
        <v>459343</v>
      </c>
      <c r="AF1072" s="143">
        <v>460548</v>
      </c>
      <c r="AG1072" s="171">
        <f t="shared" ref="AG1072" si="2222">+AH1072-AH1071</f>
        <v>333</v>
      </c>
      <c r="AH1072" s="143">
        <v>99432</v>
      </c>
      <c r="AI1072" s="171">
        <f t="shared" ref="AI1072" si="2223">+AJ1072-AJ1071</f>
        <v>15</v>
      </c>
      <c r="AJ1072" s="172">
        <v>10762</v>
      </c>
      <c r="AK1072" s="173">
        <f t="shared" ref="AK1072" si="2224">+AL1072-AL1071</f>
        <v>2</v>
      </c>
      <c r="AL1072" s="143">
        <v>808</v>
      </c>
      <c r="AM1072" s="173">
        <f t="shared" ref="AM1072" si="2225">+AN1072-AN1071</f>
        <v>2</v>
      </c>
      <c r="AN1072" s="143">
        <v>791</v>
      </c>
      <c r="AO1072" s="171">
        <f t="shared" ref="AO1072" si="2226">+AP1072-AP1071</f>
        <v>0</v>
      </c>
      <c r="AP1072" s="174">
        <v>6</v>
      </c>
      <c r="AQ1072" s="173">
        <f t="shared" ref="AQ1072" si="2227">+AR1072-AR1071</f>
        <v>15642</v>
      </c>
      <c r="AR1072" s="143">
        <v>8329008</v>
      </c>
      <c r="AS1072" s="171">
        <f t="shared" ref="AS1072" si="2228">+AT1072-AT1071</f>
        <v>0</v>
      </c>
      <c r="AT1072" s="143">
        <v>13742</v>
      </c>
      <c r="AU1072" s="171">
        <f t="shared" ref="AU1072" si="2229">+AV1072-AV1071</f>
        <v>53</v>
      </c>
      <c r="AV1072" s="175">
        <v>14387</v>
      </c>
      <c r="AW1072" s="217">
        <f t="shared" si="1836"/>
        <v>911</v>
      </c>
      <c r="AX1072" s="216">
        <f t="shared" ref="AX1072" si="2230">+A1072</f>
        <v>44896</v>
      </c>
      <c r="AY1072" s="5">
        <v>942</v>
      </c>
      <c r="AZ1072" s="217">
        <f t="shared" ref="AZ1072" si="2231">+AZ1071+AY1072</f>
        <v>12927</v>
      </c>
      <c r="BA1072" s="217">
        <f t="shared" si="1840"/>
        <v>474</v>
      </c>
      <c r="BB1072" s="119">
        <v>18</v>
      </c>
      <c r="BC1072" s="26">
        <f t="shared" ref="BC1072" si="2232">+BC1071+BB1072</f>
        <v>2440</v>
      </c>
      <c r="BD1072" s="217">
        <f t="shared" si="1842"/>
        <v>509</v>
      </c>
      <c r="BE1072" s="209">
        <f t="shared" ref="BE1072" si="2233">+Z1072</f>
        <v>44896</v>
      </c>
      <c r="BF1072" s="120">
        <f t="shared" ref="BF1072" si="2234">+B1072</f>
        <v>45</v>
      </c>
      <c r="BG1072" s="120">
        <f t="shared" ref="BG1072" si="2235">+BI1072</f>
        <v>27661</v>
      </c>
      <c r="BH1072" s="209">
        <f t="shared" ref="BH1072" si="2236">+A1072</f>
        <v>44896</v>
      </c>
      <c r="BI1072" s="120">
        <f t="shared" ref="BI1072" si="2237">+C1072</f>
        <v>27661</v>
      </c>
      <c r="BJ1072" s="1">
        <f t="shared" ref="BJ1072" si="2238">+BE1072</f>
        <v>44896</v>
      </c>
      <c r="BK1072">
        <f t="shared" ref="BK1072" si="2239">+BM1072-BL1072</f>
        <v>30539</v>
      </c>
      <c r="BL1072">
        <f t="shared" ref="BL1072" si="2240">+M1072</f>
        <v>163</v>
      </c>
      <c r="BM1072">
        <f t="shared" ref="BM1072" si="2241">+L1072</f>
        <v>30702</v>
      </c>
      <c r="BN1072" s="1">
        <f t="shared" ref="BN1072" si="2242">+BJ1072</f>
        <v>44896</v>
      </c>
      <c r="BO1072">
        <f t="shared" ref="BO1072" si="2243">+BO1068+BM1072</f>
        <v>369410</v>
      </c>
      <c r="BP1072">
        <f t="shared" ref="BP1072" si="2244">+BP1068+BL1072</f>
        <v>13506</v>
      </c>
      <c r="BQ1072" s="167">
        <f t="shared" ref="BQ1072" si="2245">+A1072</f>
        <v>44896</v>
      </c>
      <c r="BR1072">
        <f t="shared" ref="BR1072" si="2246">+AF1072</f>
        <v>460548</v>
      </c>
      <c r="BS1072">
        <f t="shared" ref="BS1072" si="2247">+AH1072</f>
        <v>99432</v>
      </c>
      <c r="BT1072">
        <f t="shared" ref="BT1072" si="2248">+AJ1072</f>
        <v>10762</v>
      </c>
      <c r="BU1072">
        <v>15</v>
      </c>
      <c r="BV1072">
        <f t="shared" ref="BV1072" si="2249">+AD1072</f>
        <v>1103</v>
      </c>
      <c r="BW1072">
        <f t="shared" ref="BW1072" si="2250">+BW1068+BV1072</f>
        <v>119372</v>
      </c>
      <c r="BX1072" s="167">
        <f t="shared" ref="BX1072" si="2251">+A1072</f>
        <v>44896</v>
      </c>
      <c r="BY1072">
        <f t="shared" ref="BY1072" si="2252">+AL1072</f>
        <v>808</v>
      </c>
      <c r="BZ1072">
        <f t="shared" ref="BZ1072" si="2253">+AN1072</f>
        <v>791</v>
      </c>
      <c r="CA1072">
        <f t="shared" ref="CA1072" si="2254">+AP1072</f>
        <v>6</v>
      </c>
      <c r="CB1072" s="167">
        <f t="shared" ref="CB1072" si="2255">+A1072</f>
        <v>44896</v>
      </c>
      <c r="CC1072">
        <f t="shared" ref="CC1072" si="2256">+AR1072</f>
        <v>8329008</v>
      </c>
      <c r="CD1072">
        <f t="shared" ref="CD1072" si="2257">+AT1072</f>
        <v>13742</v>
      </c>
      <c r="CE1072">
        <f t="shared" ref="CE1072" si="2258">+AV1072</f>
        <v>14387</v>
      </c>
      <c r="CF1072" s="167">
        <f t="shared" ref="CF1072" si="2259">+A1072</f>
        <v>44896</v>
      </c>
      <c r="CG1072">
        <f t="shared" ref="CG1072" si="2260">+AQ1072</f>
        <v>15642</v>
      </c>
      <c r="CH1072">
        <f t="shared" ref="CH1072" si="2261">+AU1072</f>
        <v>53</v>
      </c>
      <c r="CI1072" s="167">
        <f t="shared" ref="CI1072" si="2262">+A1072</f>
        <v>44896</v>
      </c>
      <c r="CJ1072">
        <f t="shared" ref="CJ1072" si="2263">+AD1072</f>
        <v>1103</v>
      </c>
      <c r="CK1072">
        <f t="shared" ref="CK1072" si="2264">+AG1072</f>
        <v>333</v>
      </c>
      <c r="CL1072" s="167">
        <f t="shared" ref="CL1072" si="2265">+A1072</f>
        <v>44896</v>
      </c>
      <c r="CM1072">
        <f t="shared" ref="CM1072" si="2266">+AI1072</f>
        <v>15</v>
      </c>
      <c r="CN1072" s="1">
        <f t="shared" ref="CN1072" si="2267">+Z1072</f>
        <v>44896</v>
      </c>
      <c r="CO1072" s="253">
        <f t="shared" ref="CO1072" si="2268">+AD1072</f>
        <v>1103</v>
      </c>
      <c r="CP1072" s="1">
        <f t="shared" ref="CP1072" si="2269">+Z1072</f>
        <v>44896</v>
      </c>
      <c r="CQ1072" s="254">
        <f t="shared" ref="CQ1072" si="2270">+AI1072</f>
        <v>15</v>
      </c>
      <c r="CR1072" s="167">
        <f t="shared" ref="CR1072" si="2271">+A1072</f>
        <v>44896</v>
      </c>
      <c r="CS1072">
        <f t="shared" ref="CS1072" si="2272">+AQ1072</f>
        <v>15642</v>
      </c>
      <c r="CT1072">
        <f t="shared" ref="CT1072" si="2273">+AU1072</f>
        <v>53</v>
      </c>
      <c r="CU1072">
        <f t="shared" ref="CU1072" si="2274">+AS1072</f>
        <v>0</v>
      </c>
    </row>
    <row r="1073" spans="1:99" ht="18" customHeight="1" x14ac:dyDescent="0.55000000000000004">
      <c r="A1073" s="167">
        <v>44897</v>
      </c>
      <c r="B1073" s="219">
        <v>55</v>
      </c>
      <c r="C1073" s="142">
        <f t="shared" ref="C1073" si="2275">+B1073+C1072</f>
        <v>27716</v>
      </c>
      <c r="D1073" s="261">
        <f t="shared" ref="D1073" si="2276">+C1073-F1073</f>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ref="Z1073" si="2277">+A1073</f>
        <v>44897</v>
      </c>
      <c r="AA1073" s="210">
        <f t="shared" si="2217"/>
        <v>8805543</v>
      </c>
      <c r="AB1073" s="210">
        <f t="shared" si="2218"/>
        <v>114261</v>
      </c>
      <c r="AC1073" s="211">
        <f t="shared" si="2219"/>
        <v>25195</v>
      </c>
      <c r="AD1073" s="170">
        <f t="shared" ref="AD1073" si="2278">+AF1073-AF1072</f>
        <v>1104</v>
      </c>
      <c r="AE1073" s="222">
        <f t="shared" ref="AE1073" si="2279">+AE1072+AD1073</f>
        <v>460447</v>
      </c>
      <c r="AF1073" s="143">
        <v>461652</v>
      </c>
      <c r="AG1073" s="171">
        <f t="shared" ref="AG1073" si="2280">+AH1073-AH1072</f>
        <v>296</v>
      </c>
      <c r="AH1073" s="143">
        <v>99728</v>
      </c>
      <c r="AI1073" s="171">
        <f t="shared" ref="AI1073" si="2281">+AJ1073-AJ1072</f>
        <v>11</v>
      </c>
      <c r="AJ1073" s="172">
        <v>10773</v>
      </c>
      <c r="AK1073" s="173">
        <f t="shared" ref="AK1073" si="2282">+AL1073-AL1072</f>
        <v>2</v>
      </c>
      <c r="AL1073" s="143">
        <v>810</v>
      </c>
      <c r="AM1073" s="173">
        <f t="shared" ref="AM1073" si="2283">+AN1073-AN1072</f>
        <v>0</v>
      </c>
      <c r="AN1073" s="143">
        <v>791</v>
      </c>
      <c r="AO1073" s="171">
        <f t="shared" ref="AO1073" si="2284">+AP1073-AP1072</f>
        <v>0</v>
      </c>
      <c r="AP1073" s="174">
        <v>6</v>
      </c>
      <c r="AQ1073" s="173">
        <f t="shared" ref="AQ1073" si="2285">+AR1073-AR1072</f>
        <v>14073</v>
      </c>
      <c r="AR1073" s="143">
        <v>8343081</v>
      </c>
      <c r="AS1073" s="171">
        <f t="shared" ref="AS1073" si="2286">+AT1073-AT1072</f>
        <v>0</v>
      </c>
      <c r="AT1073" s="143">
        <v>13742</v>
      </c>
      <c r="AU1073" s="171">
        <f t="shared" ref="AU1073" si="2287">+AV1073-AV1072</f>
        <v>29</v>
      </c>
      <c r="AV1073" s="175">
        <v>14416</v>
      </c>
      <c r="AW1073" s="217">
        <f t="shared" si="1836"/>
        <v>912</v>
      </c>
      <c r="AX1073" s="216">
        <f t="shared" ref="AX1073" si="2288">+A1073</f>
        <v>44897</v>
      </c>
      <c r="AY1073" s="5">
        <v>703</v>
      </c>
      <c r="AZ1073" s="217">
        <f t="shared" ref="AZ1073" si="2289">+AZ1072+AY1073</f>
        <v>13630</v>
      </c>
      <c r="BA1073" s="217">
        <f t="shared" si="1840"/>
        <v>475</v>
      </c>
      <c r="BB1073" s="119">
        <v>15</v>
      </c>
      <c r="BC1073" s="26">
        <f t="shared" ref="BC1073" si="2290">+BC1072+BB1073</f>
        <v>2455</v>
      </c>
      <c r="BD1073" s="217">
        <f t="shared" si="1842"/>
        <v>510</v>
      </c>
      <c r="BE1073" s="209">
        <f t="shared" ref="BE1073" si="2291">+Z1073</f>
        <v>44897</v>
      </c>
      <c r="BF1073" s="120">
        <f t="shared" ref="BF1073" si="2292">+B1073</f>
        <v>55</v>
      </c>
      <c r="BG1073" s="120">
        <f t="shared" ref="BG1073" si="2293">+BI1073</f>
        <v>27716</v>
      </c>
      <c r="BH1073" s="209">
        <f t="shared" ref="BH1073" si="2294">+A1073</f>
        <v>44897</v>
      </c>
      <c r="BI1073" s="120">
        <f t="shared" ref="BI1073" si="2295">+C1073</f>
        <v>27716</v>
      </c>
      <c r="BJ1073" s="1">
        <f t="shared" ref="BJ1073" si="2296">+BE1073</f>
        <v>44897</v>
      </c>
      <c r="BK1073">
        <f t="shared" ref="BK1073" si="2297">+BM1073-BL1073</f>
        <v>28894</v>
      </c>
      <c r="BL1073">
        <f t="shared" ref="BL1073" si="2298">+M1073</f>
        <v>191</v>
      </c>
      <c r="BM1073">
        <f t="shared" ref="BM1073" si="2299">+L1073</f>
        <v>29085</v>
      </c>
      <c r="BN1073" s="1">
        <f t="shared" ref="BN1073" si="2300">+BJ1073</f>
        <v>44897</v>
      </c>
      <c r="BO1073">
        <f t="shared" ref="BO1073" si="2301">+BO1069+BM1073</f>
        <v>378320</v>
      </c>
      <c r="BP1073">
        <f t="shared" ref="BP1073" si="2302">+BP1069+BL1073</f>
        <v>13523</v>
      </c>
      <c r="BQ1073" s="167">
        <f t="shared" ref="BQ1073" si="2303">+A1073</f>
        <v>44897</v>
      </c>
      <c r="BR1073">
        <f t="shared" ref="BR1073" si="2304">+AF1073</f>
        <v>461652</v>
      </c>
      <c r="BS1073">
        <f t="shared" ref="BS1073" si="2305">+AH1073</f>
        <v>99728</v>
      </c>
      <c r="BT1073">
        <f t="shared" ref="BT1073" si="2306">+AJ1073</f>
        <v>10773</v>
      </c>
      <c r="BU1073">
        <v>15</v>
      </c>
      <c r="BV1073">
        <f t="shared" ref="BV1073" si="2307">+AD1073</f>
        <v>1104</v>
      </c>
      <c r="BW1073">
        <f t="shared" ref="BW1073" si="2308">+BW1069+BV1073</f>
        <v>107743</v>
      </c>
      <c r="BX1073" s="167">
        <f t="shared" ref="BX1073" si="2309">+A1073</f>
        <v>44897</v>
      </c>
      <c r="BY1073">
        <f t="shared" ref="BY1073" si="2310">+AL1073</f>
        <v>810</v>
      </c>
      <c r="BZ1073">
        <f t="shared" ref="BZ1073" si="2311">+AN1073</f>
        <v>791</v>
      </c>
      <c r="CA1073">
        <f t="shared" ref="CA1073" si="2312">+AP1073</f>
        <v>6</v>
      </c>
      <c r="CB1073" s="167">
        <f t="shared" ref="CB1073" si="2313">+A1073</f>
        <v>44897</v>
      </c>
      <c r="CC1073">
        <f t="shared" ref="CC1073" si="2314">+AR1073</f>
        <v>8343081</v>
      </c>
      <c r="CD1073">
        <f t="shared" ref="CD1073" si="2315">+AT1073</f>
        <v>13742</v>
      </c>
      <c r="CE1073">
        <f t="shared" ref="CE1073" si="2316">+AV1073</f>
        <v>14416</v>
      </c>
      <c r="CF1073" s="167">
        <f t="shared" ref="CF1073" si="2317">+A1073</f>
        <v>44897</v>
      </c>
      <c r="CG1073">
        <f t="shared" ref="CG1073" si="2318">+AQ1073</f>
        <v>14073</v>
      </c>
      <c r="CH1073">
        <f t="shared" ref="CH1073" si="2319">+AU1073</f>
        <v>29</v>
      </c>
      <c r="CI1073" s="167">
        <f t="shared" ref="CI1073" si="2320">+A1073</f>
        <v>44897</v>
      </c>
      <c r="CJ1073">
        <f t="shared" ref="CJ1073" si="2321">+AD1073</f>
        <v>1104</v>
      </c>
      <c r="CK1073">
        <f t="shared" ref="CK1073" si="2322">+AG1073</f>
        <v>296</v>
      </c>
      <c r="CL1073" s="167">
        <f t="shared" ref="CL1073" si="2323">+A1073</f>
        <v>44897</v>
      </c>
      <c r="CM1073">
        <f t="shared" ref="CM1073" si="2324">+AI1073</f>
        <v>11</v>
      </c>
      <c r="CN1073" s="1">
        <f t="shared" ref="CN1073" si="2325">+Z1073</f>
        <v>44897</v>
      </c>
      <c r="CO1073" s="253">
        <f t="shared" ref="CO1073" si="2326">+AD1073</f>
        <v>1104</v>
      </c>
      <c r="CP1073" s="1">
        <f t="shared" ref="CP1073" si="2327">+Z1073</f>
        <v>44897</v>
      </c>
      <c r="CQ1073" s="254">
        <f t="shared" ref="CQ1073" si="2328">+AI1073</f>
        <v>11</v>
      </c>
      <c r="CR1073" s="167">
        <f t="shared" ref="CR1073" si="2329">+A1073</f>
        <v>44897</v>
      </c>
      <c r="CS1073">
        <f t="shared" ref="CS1073" si="2330">+AQ1073</f>
        <v>14073</v>
      </c>
      <c r="CT1073">
        <f t="shared" ref="CT1073" si="2331">+AU1073</f>
        <v>29</v>
      </c>
      <c r="CU1073">
        <f t="shared" ref="CU1073" si="2332">+AS1073</f>
        <v>0</v>
      </c>
    </row>
    <row r="1074" spans="1:99" ht="18" customHeight="1" x14ac:dyDescent="0.55000000000000004">
      <c r="A1074" s="167">
        <v>44898</v>
      </c>
      <c r="B1074" s="219">
        <v>45</v>
      </c>
      <c r="C1074" s="142">
        <f t="shared" ref="C1074" si="2333">+B1074+C1073</f>
        <v>27761</v>
      </c>
      <c r="D1074" s="261">
        <f t="shared" ref="D1074" si="2334">+C1074-F1074</f>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ref="Z1074" si="2335">+A1074</f>
        <v>44898</v>
      </c>
      <c r="AA1074" s="210">
        <f t="shared" si="2217"/>
        <v>8819804</v>
      </c>
      <c r="AB1074" s="210">
        <f t="shared" si="2218"/>
        <v>114524</v>
      </c>
      <c r="AC1074" s="211">
        <f t="shared" si="2219"/>
        <v>25245</v>
      </c>
      <c r="AD1074" s="170">
        <f t="shared" ref="AD1074" si="2336">+AF1074-AF1073</f>
        <v>1122</v>
      </c>
      <c r="AE1074" s="222">
        <f t="shared" ref="AE1074" si="2337">+AE1073+AD1074</f>
        <v>461569</v>
      </c>
      <c r="AF1074" s="143">
        <v>462774</v>
      </c>
      <c r="AG1074" s="171">
        <f t="shared" ref="AG1074" si="2338">+AH1074-AH1073</f>
        <v>263</v>
      </c>
      <c r="AH1074" s="143">
        <v>99991</v>
      </c>
      <c r="AI1074" s="171">
        <f t="shared" ref="AI1074" si="2339">+AJ1074-AJ1073</f>
        <v>17</v>
      </c>
      <c r="AJ1074" s="172">
        <v>10790</v>
      </c>
      <c r="AK1074" s="173">
        <f t="shared" ref="AK1074" si="2340">+AL1074-AL1073</f>
        <v>3</v>
      </c>
      <c r="AL1074" s="143">
        <v>813</v>
      </c>
      <c r="AM1074" s="173">
        <f t="shared" ref="AM1074" si="2341">+AN1074-AN1073</f>
        <v>0</v>
      </c>
      <c r="AN1074" s="143">
        <v>791</v>
      </c>
      <c r="AO1074" s="171">
        <f t="shared" ref="AO1074" si="2342">+AP1074-AP1073</f>
        <v>0</v>
      </c>
      <c r="AP1074" s="174">
        <v>6</v>
      </c>
      <c r="AQ1074" s="173">
        <f t="shared" ref="AQ1074" si="2343">+AR1074-AR1073</f>
        <v>13136</v>
      </c>
      <c r="AR1074" s="143">
        <v>8356217</v>
      </c>
      <c r="AS1074" s="171">
        <f t="shared" ref="AS1074" si="2344">+AT1074-AT1073</f>
        <v>0</v>
      </c>
      <c r="AT1074" s="143">
        <v>13742</v>
      </c>
      <c r="AU1074" s="171">
        <f t="shared" ref="AU1074" si="2345">+AV1074-AV1073</f>
        <v>33</v>
      </c>
      <c r="AV1074" s="175">
        <v>14449</v>
      </c>
      <c r="AW1074" s="217">
        <f t="shared" si="1836"/>
        <v>913</v>
      </c>
      <c r="AX1074" s="216">
        <f t="shared" ref="AX1074" si="2346">+A1074</f>
        <v>44898</v>
      </c>
      <c r="AY1074" s="5">
        <v>708</v>
      </c>
      <c r="AZ1074" s="217">
        <f t="shared" ref="AZ1074" si="2347">+AZ1073+AY1074</f>
        <v>14338</v>
      </c>
      <c r="BA1074" s="217">
        <f t="shared" si="1840"/>
        <v>476</v>
      </c>
      <c r="BB1074" s="119">
        <v>2</v>
      </c>
      <c r="BC1074" s="26">
        <f t="shared" ref="BC1074" si="2348">+BC1073+BB1074</f>
        <v>2457</v>
      </c>
      <c r="BD1074" s="217">
        <f t="shared" si="1842"/>
        <v>511</v>
      </c>
      <c r="BE1074" s="209">
        <f t="shared" ref="BE1074" si="2349">+Z1074</f>
        <v>44898</v>
      </c>
      <c r="BF1074" s="120">
        <f t="shared" ref="BF1074" si="2350">+B1074</f>
        <v>45</v>
      </c>
      <c r="BG1074" s="120">
        <f t="shared" ref="BG1074" si="2351">+BI1074</f>
        <v>27761</v>
      </c>
      <c r="BH1074" s="209">
        <f t="shared" ref="BH1074" si="2352">+A1074</f>
        <v>44898</v>
      </c>
      <c r="BI1074" s="120">
        <f t="shared" ref="BI1074" si="2353">+C1074</f>
        <v>27761</v>
      </c>
      <c r="BJ1074" s="1">
        <f t="shared" ref="BJ1074" si="2354">+BE1074</f>
        <v>44898</v>
      </c>
      <c r="BK1074">
        <f t="shared" ref="BK1074" si="2355">+BM1074-BL1074</f>
        <v>27433</v>
      </c>
      <c r="BL1074">
        <f t="shared" ref="BL1074" si="2356">+M1074</f>
        <v>178</v>
      </c>
      <c r="BM1074">
        <f t="shared" ref="BM1074" si="2357">+L1074</f>
        <v>27611</v>
      </c>
      <c r="BN1074" s="1">
        <f t="shared" ref="BN1074" si="2358">+BJ1074</f>
        <v>44898</v>
      </c>
      <c r="BO1074">
        <f t="shared" ref="BO1074" si="2359">+BO1070+BM1074</f>
        <v>375120</v>
      </c>
      <c r="BP1074">
        <f t="shared" ref="BP1074" si="2360">+BP1070+BL1074</f>
        <v>13854</v>
      </c>
      <c r="BQ1074" s="167">
        <f t="shared" ref="BQ1074" si="2361">+A1074</f>
        <v>44898</v>
      </c>
      <c r="BR1074">
        <f t="shared" ref="BR1074" si="2362">+AF1074</f>
        <v>462774</v>
      </c>
      <c r="BS1074">
        <f t="shared" ref="BS1074" si="2363">+AH1074</f>
        <v>99991</v>
      </c>
      <c r="BT1074">
        <f t="shared" ref="BT1074" si="2364">+AJ1074</f>
        <v>10790</v>
      </c>
      <c r="BU1074">
        <v>15</v>
      </c>
      <c r="BV1074">
        <f t="shared" ref="BV1074" si="2365">+AD1074</f>
        <v>1122</v>
      </c>
      <c r="BW1074">
        <f t="shared" ref="BW1074" si="2366">+BW1070+BV1074</f>
        <v>120881</v>
      </c>
      <c r="BX1074" s="167">
        <f t="shared" ref="BX1074" si="2367">+A1074</f>
        <v>44898</v>
      </c>
      <c r="BY1074">
        <f t="shared" ref="BY1074" si="2368">+AL1074</f>
        <v>813</v>
      </c>
      <c r="BZ1074">
        <f t="shared" ref="BZ1074" si="2369">+AN1074</f>
        <v>791</v>
      </c>
      <c r="CA1074">
        <f t="shared" ref="CA1074" si="2370">+AP1074</f>
        <v>6</v>
      </c>
      <c r="CB1074" s="167">
        <f t="shared" ref="CB1074" si="2371">+A1074</f>
        <v>44898</v>
      </c>
      <c r="CC1074">
        <f t="shared" ref="CC1074" si="2372">+AR1074</f>
        <v>8356217</v>
      </c>
      <c r="CD1074">
        <f t="shared" ref="CD1074" si="2373">+AT1074</f>
        <v>13742</v>
      </c>
      <c r="CE1074">
        <f t="shared" ref="CE1074" si="2374">+AV1074</f>
        <v>14449</v>
      </c>
      <c r="CF1074" s="167">
        <f t="shared" ref="CF1074" si="2375">+A1074</f>
        <v>44898</v>
      </c>
      <c r="CG1074">
        <f t="shared" ref="CG1074" si="2376">+AQ1074</f>
        <v>13136</v>
      </c>
      <c r="CH1074">
        <f t="shared" ref="CH1074" si="2377">+AU1074</f>
        <v>33</v>
      </c>
      <c r="CI1074" s="167">
        <f t="shared" ref="CI1074" si="2378">+A1074</f>
        <v>44898</v>
      </c>
      <c r="CJ1074">
        <f t="shared" ref="CJ1074" si="2379">+AD1074</f>
        <v>1122</v>
      </c>
      <c r="CK1074">
        <f t="shared" ref="CK1074" si="2380">+AG1074</f>
        <v>263</v>
      </c>
      <c r="CL1074" s="167">
        <f t="shared" ref="CL1074" si="2381">+A1074</f>
        <v>44898</v>
      </c>
      <c r="CM1074">
        <f t="shared" ref="CM1074" si="2382">+AI1074</f>
        <v>17</v>
      </c>
      <c r="CN1074" s="1">
        <f t="shared" ref="CN1074" si="2383">+Z1074</f>
        <v>44898</v>
      </c>
      <c r="CO1074" s="253">
        <f t="shared" ref="CO1074" si="2384">+AD1074</f>
        <v>1122</v>
      </c>
      <c r="CP1074" s="1">
        <f t="shared" ref="CP1074" si="2385">+Z1074</f>
        <v>44898</v>
      </c>
      <c r="CQ1074" s="254">
        <f t="shared" ref="CQ1074" si="2386">+AI1074</f>
        <v>17</v>
      </c>
      <c r="CR1074" s="167">
        <f t="shared" ref="CR1074" si="2387">+A1074</f>
        <v>44898</v>
      </c>
      <c r="CS1074">
        <f t="shared" ref="CS1074" si="2388">+AQ1074</f>
        <v>13136</v>
      </c>
      <c r="CT1074">
        <f t="shared" ref="CT1074" si="2389">+AU1074</f>
        <v>33</v>
      </c>
      <c r="CU1074">
        <f t="shared" ref="CU1074" si="2390">+AS1074</f>
        <v>0</v>
      </c>
    </row>
    <row r="1075" spans="1:99" ht="18" customHeight="1" x14ac:dyDescent="0.55000000000000004">
      <c r="A1075" s="167">
        <v>44899</v>
      </c>
      <c r="B1075" s="219">
        <v>71</v>
      </c>
      <c r="C1075" s="142">
        <f t="shared" ref="C1075" si="2391">+B1075+C1074</f>
        <v>27832</v>
      </c>
      <c r="D1075" s="261">
        <f t="shared" ref="D1075" si="2392">+C1075-F1075</f>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6">
        <v>1783</v>
      </c>
      <c r="Y1075" s="4">
        <f t="shared" si="1835"/>
        <v>887</v>
      </c>
      <c r="Z1075" s="74">
        <f t="shared" ref="Z1075" si="2393">+A1075</f>
        <v>44899</v>
      </c>
      <c r="AA1075" s="210">
        <f t="shared" si="2217"/>
        <v>8834022</v>
      </c>
      <c r="AB1075" s="210">
        <f t="shared" si="2218"/>
        <v>114784</v>
      </c>
      <c r="AC1075" s="211">
        <f t="shared" si="2219"/>
        <v>25290</v>
      </c>
      <c r="AD1075" s="170">
        <f t="shared" ref="AD1075" si="2394">+AF1075-AF1074</f>
        <v>1203</v>
      </c>
      <c r="AE1075" s="222">
        <f t="shared" ref="AE1075" si="2395">+AE1074+AD1075</f>
        <v>462772</v>
      </c>
      <c r="AF1075" s="143">
        <v>463977</v>
      </c>
      <c r="AG1075" s="171">
        <f t="shared" ref="AG1075" si="2396">+AH1075-AH1074</f>
        <v>260</v>
      </c>
      <c r="AH1075" s="143">
        <v>100251</v>
      </c>
      <c r="AI1075" s="171">
        <f t="shared" ref="AI1075" si="2397">+AJ1075-AJ1074</f>
        <v>16</v>
      </c>
      <c r="AJ1075" s="172">
        <v>10806</v>
      </c>
      <c r="AK1075" s="173">
        <f t="shared" ref="AK1075" si="2398">+AL1075-AL1074</f>
        <v>6</v>
      </c>
      <c r="AL1075" s="143">
        <v>819</v>
      </c>
      <c r="AM1075" s="173">
        <f t="shared" ref="AM1075" si="2399">+AN1075-AN1074</f>
        <v>0</v>
      </c>
      <c r="AN1075" s="143">
        <v>791</v>
      </c>
      <c r="AO1075" s="171">
        <f t="shared" ref="AO1075" si="2400">+AP1075-AP1074</f>
        <v>0</v>
      </c>
      <c r="AP1075" s="174">
        <v>6</v>
      </c>
      <c r="AQ1075" s="173">
        <f t="shared" ref="AQ1075" si="2401">+AR1075-AR1074</f>
        <v>13009</v>
      </c>
      <c r="AR1075" s="143">
        <v>8369226</v>
      </c>
      <c r="AS1075" s="171">
        <f t="shared" ref="AS1075" si="2402">+AT1075-AT1074</f>
        <v>0</v>
      </c>
      <c r="AT1075" s="143">
        <v>13742</v>
      </c>
      <c r="AU1075" s="171">
        <f t="shared" ref="AU1075" si="2403">+AV1075-AV1074</f>
        <v>29</v>
      </c>
      <c r="AV1075" s="175">
        <v>14478</v>
      </c>
      <c r="AW1075" s="217">
        <f t="shared" si="1836"/>
        <v>914</v>
      </c>
      <c r="AX1075" s="216">
        <f t="shared" ref="AX1075" si="2404">+A1075</f>
        <v>44899</v>
      </c>
      <c r="AY1075" s="5">
        <v>1021</v>
      </c>
      <c r="AZ1075" s="217">
        <f t="shared" ref="AZ1075" si="2405">+AZ1074+AY1075</f>
        <v>15359</v>
      </c>
      <c r="BA1075" s="217">
        <f t="shared" si="1840"/>
        <v>474</v>
      </c>
      <c r="BB1075" s="119">
        <v>1</v>
      </c>
      <c r="BC1075" s="26">
        <f t="shared" ref="BC1075" si="2406">+BC1074+BB1075</f>
        <v>2458</v>
      </c>
      <c r="BD1075" s="217">
        <f t="shared" si="1842"/>
        <v>509</v>
      </c>
      <c r="BE1075" s="209">
        <f t="shared" ref="BE1075" si="2407">+Z1075</f>
        <v>44899</v>
      </c>
      <c r="BF1075" s="120">
        <f t="shared" ref="BF1075" si="2408">+B1075</f>
        <v>71</v>
      </c>
      <c r="BG1075" s="120">
        <f t="shared" ref="BG1075" si="2409">+BI1075</f>
        <v>27832</v>
      </c>
      <c r="BH1075" s="209">
        <f t="shared" ref="BH1075" si="2410">+A1075</f>
        <v>44899</v>
      </c>
      <c r="BI1075" s="120">
        <f t="shared" ref="BI1075" si="2411">+C1075</f>
        <v>27832</v>
      </c>
      <c r="BJ1075" s="1">
        <f t="shared" ref="BJ1075" si="2412">+BE1075</f>
        <v>44899</v>
      </c>
      <c r="BK1075">
        <f t="shared" ref="BK1075" si="2413">+BM1075-BL1075</f>
        <v>25477</v>
      </c>
      <c r="BL1075">
        <f t="shared" ref="BL1075" si="2414">+M1075</f>
        <v>219</v>
      </c>
      <c r="BM1075">
        <f t="shared" ref="BM1075" si="2415">+L1075</f>
        <v>25696</v>
      </c>
      <c r="BN1075" s="1">
        <f t="shared" ref="BN1075" si="2416">+BJ1075</f>
        <v>44899</v>
      </c>
      <c r="BO1075">
        <f t="shared" ref="BO1075" si="2417">+BO1071+BM1075</f>
        <v>385710</v>
      </c>
      <c r="BP1075">
        <f t="shared" ref="BP1075" si="2418">+BP1071+BL1075</f>
        <v>13932</v>
      </c>
      <c r="BQ1075" s="167">
        <f t="shared" ref="BQ1075" si="2419">+A1075</f>
        <v>44899</v>
      </c>
      <c r="BR1075">
        <f t="shared" ref="BR1075" si="2420">+AF1075</f>
        <v>463977</v>
      </c>
      <c r="BS1075">
        <f t="shared" ref="BS1075" si="2421">+AH1075</f>
        <v>100251</v>
      </c>
      <c r="BT1075">
        <f t="shared" ref="BT1075" si="2422">+AJ1075</f>
        <v>10806</v>
      </c>
      <c r="BU1075">
        <v>15</v>
      </c>
      <c r="BV1075">
        <f t="shared" ref="BV1075" si="2423">+AD1075</f>
        <v>1203</v>
      </c>
      <c r="BW1075">
        <f t="shared" ref="BW1075" si="2424">+BW1071+BV1075</f>
        <v>107233</v>
      </c>
      <c r="BX1075" s="167">
        <f t="shared" ref="BX1075" si="2425">+A1075</f>
        <v>44899</v>
      </c>
      <c r="BY1075">
        <f t="shared" ref="BY1075" si="2426">+AL1075</f>
        <v>819</v>
      </c>
      <c r="BZ1075">
        <f t="shared" ref="BZ1075" si="2427">+AN1075</f>
        <v>791</v>
      </c>
      <c r="CA1075">
        <f t="shared" ref="CA1075" si="2428">+AP1075</f>
        <v>6</v>
      </c>
      <c r="CB1075" s="167">
        <f t="shared" ref="CB1075" si="2429">+A1075</f>
        <v>44899</v>
      </c>
      <c r="CC1075">
        <f t="shared" ref="CC1075" si="2430">+AR1075</f>
        <v>8369226</v>
      </c>
      <c r="CD1075">
        <f t="shared" ref="CD1075" si="2431">+AT1075</f>
        <v>13742</v>
      </c>
      <c r="CE1075">
        <f t="shared" ref="CE1075" si="2432">+AV1075</f>
        <v>14478</v>
      </c>
      <c r="CF1075" s="167">
        <f t="shared" ref="CF1075" si="2433">+A1075</f>
        <v>44899</v>
      </c>
      <c r="CG1075">
        <f t="shared" ref="CG1075" si="2434">+AQ1075</f>
        <v>13009</v>
      </c>
      <c r="CH1075">
        <f t="shared" ref="CH1075" si="2435">+AU1075</f>
        <v>29</v>
      </c>
      <c r="CI1075" s="167">
        <f t="shared" ref="CI1075" si="2436">+A1075</f>
        <v>44899</v>
      </c>
      <c r="CJ1075">
        <f t="shared" ref="CJ1075" si="2437">+AD1075</f>
        <v>1203</v>
      </c>
      <c r="CK1075">
        <f t="shared" ref="CK1075" si="2438">+AG1075</f>
        <v>260</v>
      </c>
      <c r="CL1075" s="167">
        <f t="shared" ref="CL1075" si="2439">+A1075</f>
        <v>44899</v>
      </c>
      <c r="CM1075">
        <f t="shared" ref="CM1075" si="2440">+AI1075</f>
        <v>16</v>
      </c>
      <c r="CN1075" s="1">
        <f t="shared" ref="CN1075" si="2441">+Z1075</f>
        <v>44899</v>
      </c>
      <c r="CO1075" s="253">
        <f t="shared" ref="CO1075" si="2442">+AD1075</f>
        <v>1203</v>
      </c>
      <c r="CP1075" s="1">
        <f t="shared" ref="CP1075" si="2443">+Z1075</f>
        <v>44899</v>
      </c>
      <c r="CQ1075" s="254">
        <f t="shared" ref="CQ1075" si="2444">+AI1075</f>
        <v>16</v>
      </c>
      <c r="CR1075" s="167">
        <f t="shared" ref="CR1075" si="2445">+A1075</f>
        <v>44899</v>
      </c>
      <c r="CS1075">
        <f t="shared" ref="CS1075" si="2446">+AQ1075</f>
        <v>13009</v>
      </c>
      <c r="CT1075">
        <f t="shared" ref="CT1075" si="2447">+AU1075</f>
        <v>29</v>
      </c>
      <c r="CU1075">
        <f t="shared" ref="CU1075" si="2448">+AS1075</f>
        <v>0</v>
      </c>
    </row>
    <row r="1076" spans="1:99" ht="18" customHeight="1" x14ac:dyDescent="0.55000000000000004">
      <c r="A1076" s="167">
        <v>44900</v>
      </c>
      <c r="B1076" s="219">
        <v>58</v>
      </c>
      <c r="C1076" s="142">
        <f t="shared" ref="C1076" si="2449">+B1076+C1075</f>
        <v>27890</v>
      </c>
      <c r="D1076" s="261">
        <f t="shared" ref="D1076" si="2450">+C1076-F1076</f>
        <v>599</v>
      </c>
      <c r="E1076" s="135">
        <v>0</v>
      </c>
      <c r="F1076" s="135">
        <v>27291</v>
      </c>
      <c r="G1076" s="135">
        <v>0</v>
      </c>
      <c r="H1076" s="123"/>
      <c r="I1076" s="135">
        <v>0</v>
      </c>
      <c r="J1076" s="123"/>
      <c r="K1076" s="41">
        <v>0</v>
      </c>
      <c r="L1076" s="134">
        <v>23016</v>
      </c>
      <c r="M1076" s="219">
        <v>157</v>
      </c>
      <c r="N1076" s="123"/>
      <c r="O1076" s="123"/>
      <c r="P1076" s="135">
        <v>686</v>
      </c>
      <c r="Q1076" s="135">
        <v>3</v>
      </c>
      <c r="R1076" s="123"/>
      <c r="S1076" s="123"/>
      <c r="T1076" s="135">
        <v>35485</v>
      </c>
      <c r="U1076" s="135">
        <v>151</v>
      </c>
      <c r="V1076" s="123"/>
      <c r="W1076" s="41">
        <v>371140</v>
      </c>
      <c r="X1076" s="136">
        <v>1783</v>
      </c>
      <c r="Y1076" s="4">
        <f t="shared" si="1835"/>
        <v>888</v>
      </c>
      <c r="Z1076" s="74">
        <f t="shared" ref="Z1076" si="2451">+A1076</f>
        <v>44900</v>
      </c>
      <c r="AA1076" s="210">
        <f t="shared" ref="AA1076" si="2452">+AF1076+AL1076+AR1076</f>
        <v>8845392</v>
      </c>
      <c r="AB1076" s="210">
        <f t="shared" ref="AB1076" si="2453">+AH1076+AN1076+AT1076</f>
        <v>115132</v>
      </c>
      <c r="AC1076" s="211">
        <f t="shared" ref="AC1076" si="2454">+AJ1076+AP1076+AV1076</f>
        <v>25332</v>
      </c>
      <c r="AD1076" s="170">
        <f t="shared" ref="AD1076" si="2455">+AF1076-AF1075</f>
        <v>1122</v>
      </c>
      <c r="AE1076" s="222">
        <f t="shared" ref="AE1076" si="2456">+AE1075+AD1076</f>
        <v>463894</v>
      </c>
      <c r="AF1076" s="143">
        <v>465099</v>
      </c>
      <c r="AG1076" s="171">
        <f t="shared" ref="AG1076" si="2457">+AH1076-AH1075</f>
        <v>348</v>
      </c>
      <c r="AH1076" s="143">
        <v>100599</v>
      </c>
      <c r="AI1076" s="171">
        <f t="shared" ref="AI1076" si="2458">+AJ1076-AJ1075</f>
        <v>20</v>
      </c>
      <c r="AJ1076" s="172">
        <v>10826</v>
      </c>
      <c r="AK1076" s="173">
        <f t="shared" ref="AK1076" si="2459">+AL1076-AL1075</f>
        <v>7</v>
      </c>
      <c r="AL1076" s="143">
        <v>826</v>
      </c>
      <c r="AM1076" s="173">
        <f t="shared" ref="AM1076" si="2460">+AN1076-AN1075</f>
        <v>0</v>
      </c>
      <c r="AN1076" s="143">
        <v>791</v>
      </c>
      <c r="AO1076" s="171">
        <f t="shared" ref="AO1076" si="2461">+AP1076-AP1075</f>
        <v>0</v>
      </c>
      <c r="AP1076" s="174">
        <v>6</v>
      </c>
      <c r="AQ1076" s="173">
        <f t="shared" ref="AQ1076" si="2462">+AR1076-AR1075</f>
        <v>10241</v>
      </c>
      <c r="AR1076" s="143">
        <v>8379467</v>
      </c>
      <c r="AS1076" s="171">
        <f t="shared" ref="AS1076" si="2463">+AT1076-AT1075</f>
        <v>0</v>
      </c>
      <c r="AT1076" s="143">
        <v>13742</v>
      </c>
      <c r="AU1076" s="171">
        <f t="shared" ref="AU1076" si="2464">+AV1076-AV1075</f>
        <v>22</v>
      </c>
      <c r="AV1076" s="175">
        <v>14500</v>
      </c>
      <c r="AW1076" s="217">
        <f t="shared" si="1836"/>
        <v>915</v>
      </c>
      <c r="AX1076" s="216">
        <f t="shared" ref="AX1076" si="2465">+A1076</f>
        <v>44900</v>
      </c>
      <c r="AY1076" s="5">
        <v>1163</v>
      </c>
      <c r="AZ1076" s="217">
        <f t="shared" ref="AZ1076" si="2466">+AZ1075+AY1076</f>
        <v>16522</v>
      </c>
      <c r="BA1076" s="217">
        <f t="shared" si="1840"/>
        <v>475</v>
      </c>
      <c r="BB1076" s="119">
        <v>4</v>
      </c>
      <c r="BC1076" s="26">
        <f t="shared" ref="BC1076" si="2467">+BC1075+BB1076</f>
        <v>2462</v>
      </c>
      <c r="BD1076" s="217">
        <f t="shared" si="1842"/>
        <v>510</v>
      </c>
      <c r="BE1076" s="209">
        <f t="shared" ref="BE1076" si="2468">+Z1076</f>
        <v>44900</v>
      </c>
      <c r="BF1076" s="120">
        <f t="shared" ref="BF1076" si="2469">+B1076</f>
        <v>58</v>
      </c>
      <c r="BG1076" s="120">
        <f t="shared" ref="BG1076" si="2470">+BI1076</f>
        <v>27890</v>
      </c>
      <c r="BH1076" s="209">
        <f t="shared" ref="BH1076" si="2471">+A1076</f>
        <v>44900</v>
      </c>
      <c r="BI1076" s="120">
        <f t="shared" ref="BI1076" si="2472">+C1076</f>
        <v>27890</v>
      </c>
      <c r="BJ1076" s="1">
        <f t="shared" ref="BJ1076" si="2473">+BE1076</f>
        <v>44900</v>
      </c>
      <c r="BK1076">
        <f t="shared" ref="BK1076" si="2474">+BM1076-BL1076</f>
        <v>22859</v>
      </c>
      <c r="BL1076">
        <f t="shared" ref="BL1076" si="2475">+M1076</f>
        <v>157</v>
      </c>
      <c r="BM1076">
        <f t="shared" ref="BM1076" si="2476">+L1076</f>
        <v>23016</v>
      </c>
      <c r="BN1076" s="1">
        <f t="shared" ref="BN1076" si="2477">+BJ1076</f>
        <v>44900</v>
      </c>
      <c r="BO1076">
        <f t="shared" ref="BO1076" si="2478">+BO1072+BM1076</f>
        <v>392426</v>
      </c>
      <c r="BP1076">
        <f t="shared" ref="BP1076" si="2479">+BP1072+BL1076</f>
        <v>13663</v>
      </c>
      <c r="BQ1076" s="167">
        <f t="shared" ref="BQ1076" si="2480">+A1076</f>
        <v>44900</v>
      </c>
      <c r="BR1076">
        <f t="shared" ref="BR1076" si="2481">+AF1076</f>
        <v>465099</v>
      </c>
      <c r="BS1076">
        <f t="shared" ref="BS1076" si="2482">+AH1076</f>
        <v>100599</v>
      </c>
      <c r="BT1076">
        <f t="shared" ref="BT1076" si="2483">+AJ1076</f>
        <v>10826</v>
      </c>
      <c r="BU1076">
        <v>15</v>
      </c>
      <c r="BV1076">
        <f t="shared" ref="BV1076" si="2484">+AD1076</f>
        <v>1122</v>
      </c>
      <c r="BW1076">
        <f t="shared" ref="BW1076" si="2485">+BW1072+BV1076</f>
        <v>120494</v>
      </c>
      <c r="BX1076" s="167">
        <f t="shared" ref="BX1076" si="2486">+A1076</f>
        <v>44900</v>
      </c>
      <c r="BY1076">
        <f t="shared" ref="BY1076" si="2487">+AL1076</f>
        <v>826</v>
      </c>
      <c r="BZ1076">
        <f t="shared" ref="BZ1076" si="2488">+AN1076</f>
        <v>791</v>
      </c>
      <c r="CA1076">
        <f t="shared" ref="CA1076" si="2489">+AP1076</f>
        <v>6</v>
      </c>
      <c r="CB1076" s="167">
        <f t="shared" ref="CB1076" si="2490">+A1076</f>
        <v>44900</v>
      </c>
      <c r="CC1076">
        <f t="shared" ref="CC1076" si="2491">+AR1076</f>
        <v>8379467</v>
      </c>
      <c r="CD1076">
        <f t="shared" ref="CD1076" si="2492">+AT1076</f>
        <v>13742</v>
      </c>
      <c r="CE1076">
        <f t="shared" ref="CE1076" si="2493">+AV1076</f>
        <v>14500</v>
      </c>
      <c r="CF1076" s="167">
        <f t="shared" ref="CF1076" si="2494">+A1076</f>
        <v>44900</v>
      </c>
      <c r="CG1076">
        <f t="shared" ref="CG1076" si="2495">+AQ1076</f>
        <v>10241</v>
      </c>
      <c r="CH1076">
        <f t="shared" ref="CH1076" si="2496">+AU1076</f>
        <v>22</v>
      </c>
      <c r="CI1076" s="167">
        <f t="shared" ref="CI1076" si="2497">+A1076</f>
        <v>44900</v>
      </c>
      <c r="CJ1076">
        <f t="shared" ref="CJ1076" si="2498">+AD1076</f>
        <v>1122</v>
      </c>
      <c r="CK1076">
        <f t="shared" ref="CK1076" si="2499">+AG1076</f>
        <v>348</v>
      </c>
      <c r="CL1076" s="167">
        <f t="shared" ref="CL1076" si="2500">+A1076</f>
        <v>44900</v>
      </c>
      <c r="CM1076">
        <f t="shared" ref="CM1076" si="2501">+AI1076</f>
        <v>20</v>
      </c>
      <c r="CN1076" s="1">
        <f t="shared" ref="CN1076" si="2502">+Z1076</f>
        <v>44900</v>
      </c>
      <c r="CO1076" s="253">
        <f t="shared" ref="CO1076" si="2503">+AD1076</f>
        <v>1122</v>
      </c>
      <c r="CP1076" s="1">
        <f t="shared" ref="CP1076" si="2504">+Z1076</f>
        <v>44900</v>
      </c>
      <c r="CQ1076" s="254">
        <f t="shared" ref="CQ1076" si="2505">+AI1076</f>
        <v>20</v>
      </c>
      <c r="CR1076" s="167">
        <f t="shared" ref="CR1076" si="2506">+A1076</f>
        <v>44900</v>
      </c>
      <c r="CS1076">
        <f t="shared" ref="CS1076" si="2507">+AQ1076</f>
        <v>10241</v>
      </c>
      <c r="CT1076">
        <f t="shared" ref="CT1076" si="2508">+AU1076</f>
        <v>22</v>
      </c>
      <c r="CU1076">
        <f t="shared" ref="CU1076" si="2509">+AS1076</f>
        <v>0</v>
      </c>
    </row>
    <row r="1077" spans="1:99" ht="18" customHeight="1" x14ac:dyDescent="0.55000000000000004">
      <c r="A1077" s="167">
        <v>44901</v>
      </c>
      <c r="B1077" s="219">
        <v>58</v>
      </c>
      <c r="C1077" s="142">
        <f t="shared" ref="C1077" si="2510">+B1077+C1076</f>
        <v>27948</v>
      </c>
      <c r="D1077" s="261">
        <f t="shared" ref="D1077" si="2511">+C1077-F1077</f>
        <v>589</v>
      </c>
      <c r="E1077" s="135">
        <v>0</v>
      </c>
      <c r="F1077" s="135">
        <v>27359</v>
      </c>
      <c r="G1077" s="135">
        <v>0</v>
      </c>
      <c r="H1077" s="123"/>
      <c r="I1077" s="135">
        <v>0</v>
      </c>
      <c r="J1077" s="123"/>
      <c r="K1077" s="41">
        <v>0</v>
      </c>
      <c r="L1077" s="134">
        <v>20912</v>
      </c>
      <c r="M1077" s="219">
        <v>148</v>
      </c>
      <c r="N1077" s="123"/>
      <c r="O1077" s="123"/>
      <c r="P1077" s="135">
        <v>683</v>
      </c>
      <c r="Q1077" s="135">
        <v>8</v>
      </c>
      <c r="R1077" s="123"/>
      <c r="S1077" s="123"/>
      <c r="T1077" s="135">
        <v>34742</v>
      </c>
      <c r="U1077" s="135">
        <v>186</v>
      </c>
      <c r="V1077" s="123"/>
      <c r="W1077" s="135">
        <v>356627</v>
      </c>
      <c r="X1077" s="136">
        <v>1737</v>
      </c>
      <c r="Y1077" s="4">
        <f t="shared" si="1835"/>
        <v>889</v>
      </c>
      <c r="Z1077" s="74">
        <f t="shared" ref="Z1077" si="2512">+A1077</f>
        <v>44901</v>
      </c>
      <c r="AA1077" s="210">
        <f t="shared" ref="AA1077" si="2513">+AF1077+AL1077+AR1077</f>
        <v>8862813</v>
      </c>
      <c r="AB1077" s="210">
        <f t="shared" ref="AB1077" si="2514">+AH1077+AN1077+AT1077</f>
        <v>115433</v>
      </c>
      <c r="AC1077" s="211">
        <f t="shared" ref="AC1077" si="2515">+AJ1077+AP1077+AV1077</f>
        <v>25370</v>
      </c>
      <c r="AD1077" s="170">
        <f t="shared" ref="AD1077" si="2516">+AF1077-AF1076</f>
        <v>1410</v>
      </c>
      <c r="AE1077" s="222">
        <f t="shared" ref="AE1077" si="2517">+AE1076+AD1077</f>
        <v>465304</v>
      </c>
      <c r="AF1077" s="143">
        <v>466509</v>
      </c>
      <c r="AG1077" s="171">
        <f t="shared" ref="AG1077" si="2518">+AH1077-AH1076</f>
        <v>301</v>
      </c>
      <c r="AH1077" s="143">
        <v>100900</v>
      </c>
      <c r="AI1077" s="171">
        <f t="shared" ref="AI1077" si="2519">+AJ1077-AJ1076</f>
        <v>16</v>
      </c>
      <c r="AJ1077" s="172">
        <v>10842</v>
      </c>
      <c r="AK1077" s="173">
        <f t="shared" ref="AK1077" si="2520">+AL1077-AL1076</f>
        <v>1</v>
      </c>
      <c r="AL1077" s="143">
        <v>827</v>
      </c>
      <c r="AM1077" s="173">
        <f t="shared" ref="AM1077" si="2521">+AN1077-AN1076</f>
        <v>0</v>
      </c>
      <c r="AN1077" s="143">
        <v>791</v>
      </c>
      <c r="AO1077" s="171">
        <f t="shared" ref="AO1077" si="2522">+AP1077-AP1076</f>
        <v>0</v>
      </c>
      <c r="AP1077" s="174">
        <v>6</v>
      </c>
      <c r="AQ1077" s="173">
        <f t="shared" ref="AQ1077" si="2523">+AR1077-AR1076</f>
        <v>16010</v>
      </c>
      <c r="AR1077" s="143">
        <v>8395477</v>
      </c>
      <c r="AS1077" s="171">
        <f t="shared" ref="AS1077" si="2524">+AT1077-AT1076</f>
        <v>0</v>
      </c>
      <c r="AT1077" s="143">
        <v>13742</v>
      </c>
      <c r="AU1077" s="171">
        <f t="shared" ref="AU1077" si="2525">+AV1077-AV1076</f>
        <v>22</v>
      </c>
      <c r="AV1077" s="175">
        <v>14522</v>
      </c>
      <c r="AW1077" s="217">
        <f t="shared" si="1836"/>
        <v>916</v>
      </c>
      <c r="AX1077" s="216">
        <f t="shared" ref="AX1077" si="2526">+A1077</f>
        <v>44901</v>
      </c>
      <c r="AY1077" s="5">
        <v>1170</v>
      </c>
      <c r="AZ1077" s="217">
        <f t="shared" ref="AZ1077" si="2527">+AZ1076+AY1077</f>
        <v>17692</v>
      </c>
      <c r="BA1077" s="217">
        <f t="shared" si="1840"/>
        <v>476</v>
      </c>
      <c r="BB1077" s="119">
        <v>2</v>
      </c>
      <c r="BC1077" s="26">
        <f t="shared" ref="BC1077" si="2528">+BC1076+BB1077</f>
        <v>2464</v>
      </c>
      <c r="BD1077" s="217">
        <f t="shared" si="1842"/>
        <v>511</v>
      </c>
      <c r="BE1077" s="209">
        <f t="shared" ref="BE1077" si="2529">+Z1077</f>
        <v>44901</v>
      </c>
      <c r="BF1077" s="120">
        <f t="shared" ref="BF1077" si="2530">+B1077</f>
        <v>58</v>
      </c>
      <c r="BG1077" s="120">
        <f t="shared" ref="BG1077" si="2531">+BI1077</f>
        <v>27948</v>
      </c>
      <c r="BH1077" s="209">
        <f t="shared" ref="BH1077" si="2532">+A1077</f>
        <v>44901</v>
      </c>
      <c r="BI1077" s="120">
        <f t="shared" ref="BI1077" si="2533">+C1077</f>
        <v>27948</v>
      </c>
      <c r="BJ1077" s="1">
        <f t="shared" ref="BJ1077" si="2534">+BE1077</f>
        <v>44901</v>
      </c>
      <c r="BK1077">
        <f t="shared" ref="BK1077" si="2535">+BM1077-BL1077</f>
        <v>20764</v>
      </c>
      <c r="BL1077">
        <f t="shared" ref="BL1077" si="2536">+M1077</f>
        <v>148</v>
      </c>
      <c r="BM1077">
        <f t="shared" ref="BM1077" si="2537">+L1077</f>
        <v>20912</v>
      </c>
      <c r="BN1077" s="1">
        <f t="shared" ref="BN1077" si="2538">+BJ1077</f>
        <v>44901</v>
      </c>
      <c r="BO1077">
        <f t="shared" ref="BO1077" si="2539">+BO1073+BM1077</f>
        <v>399232</v>
      </c>
      <c r="BP1077">
        <f t="shared" ref="BP1077" si="2540">+BP1073+BL1077</f>
        <v>13671</v>
      </c>
      <c r="BQ1077" s="167">
        <f t="shared" ref="BQ1077" si="2541">+A1077</f>
        <v>44901</v>
      </c>
      <c r="BR1077">
        <f t="shared" ref="BR1077" si="2542">+AF1077</f>
        <v>466509</v>
      </c>
      <c r="BS1077">
        <f t="shared" ref="BS1077" si="2543">+AH1077</f>
        <v>100900</v>
      </c>
      <c r="BT1077">
        <f t="shared" ref="BT1077" si="2544">+AJ1077</f>
        <v>10842</v>
      </c>
      <c r="BU1077">
        <v>15</v>
      </c>
      <c r="BV1077">
        <f t="shared" ref="BV1077" si="2545">+AD1077</f>
        <v>1410</v>
      </c>
      <c r="BW1077">
        <f t="shared" ref="BW1077" si="2546">+BW1073+BV1077</f>
        <v>109153</v>
      </c>
      <c r="BX1077" s="167">
        <f t="shared" ref="BX1077" si="2547">+A1077</f>
        <v>44901</v>
      </c>
      <c r="BY1077">
        <f t="shared" ref="BY1077" si="2548">+AL1077</f>
        <v>827</v>
      </c>
      <c r="BZ1077">
        <f t="shared" ref="BZ1077" si="2549">+AN1077</f>
        <v>791</v>
      </c>
      <c r="CA1077">
        <f t="shared" ref="CA1077" si="2550">+AP1077</f>
        <v>6</v>
      </c>
      <c r="CB1077" s="167">
        <f t="shared" ref="CB1077" si="2551">+A1077</f>
        <v>44901</v>
      </c>
      <c r="CC1077">
        <f t="shared" ref="CC1077" si="2552">+AR1077</f>
        <v>8395477</v>
      </c>
      <c r="CD1077">
        <f t="shared" ref="CD1077" si="2553">+AT1077</f>
        <v>13742</v>
      </c>
      <c r="CE1077">
        <f t="shared" ref="CE1077" si="2554">+AV1077</f>
        <v>14522</v>
      </c>
      <c r="CF1077" s="167">
        <f t="shared" ref="CF1077" si="2555">+A1077</f>
        <v>44901</v>
      </c>
      <c r="CG1077">
        <f t="shared" ref="CG1077" si="2556">+AQ1077</f>
        <v>16010</v>
      </c>
      <c r="CH1077">
        <f t="shared" ref="CH1077" si="2557">+AU1077</f>
        <v>22</v>
      </c>
      <c r="CI1077" s="167">
        <f t="shared" ref="CI1077" si="2558">+A1077</f>
        <v>44901</v>
      </c>
      <c r="CJ1077">
        <f t="shared" ref="CJ1077" si="2559">+AD1077</f>
        <v>1410</v>
      </c>
      <c r="CK1077">
        <f t="shared" ref="CK1077" si="2560">+AG1077</f>
        <v>301</v>
      </c>
      <c r="CL1077" s="167">
        <f t="shared" ref="CL1077" si="2561">+A1077</f>
        <v>44901</v>
      </c>
      <c r="CM1077">
        <f t="shared" ref="CM1077" si="2562">+AI1077</f>
        <v>16</v>
      </c>
      <c r="CN1077" s="1">
        <f t="shared" ref="CN1077" si="2563">+Z1077</f>
        <v>44901</v>
      </c>
      <c r="CO1077" s="253">
        <f t="shared" ref="CO1077" si="2564">+AD1077</f>
        <v>1410</v>
      </c>
      <c r="CP1077" s="1">
        <f t="shared" ref="CP1077" si="2565">+Z1077</f>
        <v>44901</v>
      </c>
      <c r="CQ1077" s="254">
        <f t="shared" ref="CQ1077" si="2566">+AI1077</f>
        <v>16</v>
      </c>
      <c r="CR1077" s="167">
        <f t="shared" ref="CR1077" si="2567">+A1077</f>
        <v>44901</v>
      </c>
      <c r="CS1077">
        <f t="shared" ref="CS1077" si="2568">+AQ1077</f>
        <v>16010</v>
      </c>
      <c r="CT1077">
        <f t="shared" ref="CT1077" si="2569">+AU1077</f>
        <v>22</v>
      </c>
      <c r="CU1077">
        <f t="shared" ref="CU1077" si="2570">+AS1077</f>
        <v>0</v>
      </c>
    </row>
    <row r="1078" spans="1:99" ht="18" customHeight="1" x14ac:dyDescent="0.55000000000000004">
      <c r="A1078" s="167">
        <v>44902</v>
      </c>
      <c r="B1078" s="219">
        <v>48</v>
      </c>
      <c r="C1078" s="142">
        <f t="shared" ref="C1078" si="2571">+B1078+C1077</f>
        <v>27996</v>
      </c>
      <c r="D1078" s="261">
        <f t="shared" ref="D1078" si="2572">+C1078-F1078</f>
        <v>542</v>
      </c>
      <c r="E1078" s="135">
        <v>0</v>
      </c>
      <c r="F1078" s="135">
        <v>27454</v>
      </c>
      <c r="G1078" s="135">
        <v>0</v>
      </c>
      <c r="H1078" s="123"/>
      <c r="I1078" s="135">
        <v>0</v>
      </c>
      <c r="J1078" s="123"/>
      <c r="K1078" s="41">
        <v>0</v>
      </c>
      <c r="L1078" s="134">
        <v>17360</v>
      </c>
      <c r="M1078" s="219">
        <v>226</v>
      </c>
      <c r="N1078" s="123"/>
      <c r="O1078" s="123"/>
      <c r="P1078" s="135">
        <v>370</v>
      </c>
      <c r="Q1078" s="135">
        <v>2</v>
      </c>
      <c r="R1078" s="123"/>
      <c r="S1078" s="123"/>
      <c r="T1078" s="135">
        <v>31455</v>
      </c>
      <c r="U1078" s="135">
        <v>191</v>
      </c>
      <c r="V1078" s="123"/>
      <c r="W1078" s="41">
        <v>342162</v>
      </c>
      <c r="X1078" s="136">
        <v>1770</v>
      </c>
      <c r="Y1078" s="4">
        <f t="shared" si="1835"/>
        <v>890</v>
      </c>
      <c r="Z1078" s="74">
        <f t="shared" ref="Z1078:Z1079" si="2573">+A1078</f>
        <v>44902</v>
      </c>
      <c r="AA1078" s="210">
        <f t="shared" ref="AA1078:AA1081" si="2574">+AF1078+AL1078+AR1078</f>
        <v>8881303</v>
      </c>
      <c r="AB1078" s="210">
        <f t="shared" ref="AB1078:AB1081" si="2575">+AH1078+AN1078+AT1078</f>
        <v>115784</v>
      </c>
      <c r="AC1078" s="211">
        <f t="shared" ref="AC1078:AC1081" si="2576">+AJ1078+AP1078+AV1078</f>
        <v>25418</v>
      </c>
      <c r="AD1078" s="170">
        <f t="shared" ref="AD1078" si="2577">+AF1078-AF1077</f>
        <v>1755</v>
      </c>
      <c r="AE1078" s="222">
        <f t="shared" ref="AE1078" si="2578">+AE1077+AD1078</f>
        <v>467059</v>
      </c>
      <c r="AF1078" s="143">
        <v>468264</v>
      </c>
      <c r="AG1078" s="171">
        <f t="shared" ref="AG1078" si="2579">+AH1078-AH1077</f>
        <v>351</v>
      </c>
      <c r="AH1078" s="143">
        <v>101251</v>
      </c>
      <c r="AI1078" s="171">
        <f t="shared" ref="AI1078" si="2580">+AJ1078-AJ1077</f>
        <v>22</v>
      </c>
      <c r="AJ1078" s="172">
        <v>10864</v>
      </c>
      <c r="AK1078" s="173">
        <f t="shared" ref="AK1078" si="2581">+AL1078-AL1077</f>
        <v>12</v>
      </c>
      <c r="AL1078" s="143">
        <v>839</v>
      </c>
      <c r="AM1078" s="173">
        <f t="shared" ref="AM1078" si="2582">+AN1078-AN1077</f>
        <v>0</v>
      </c>
      <c r="AN1078" s="143">
        <v>791</v>
      </c>
      <c r="AO1078" s="171">
        <f t="shared" ref="AO1078" si="2583">+AP1078-AP1077</f>
        <v>0</v>
      </c>
      <c r="AP1078" s="174">
        <v>6</v>
      </c>
      <c r="AQ1078" s="173">
        <f t="shared" ref="AQ1078" si="2584">+AR1078-AR1077</f>
        <v>16723</v>
      </c>
      <c r="AR1078" s="143">
        <v>8412200</v>
      </c>
      <c r="AS1078" s="171">
        <f t="shared" ref="AS1078" si="2585">+AT1078-AT1077</f>
        <v>0</v>
      </c>
      <c r="AT1078" s="143">
        <v>13742</v>
      </c>
      <c r="AU1078" s="171">
        <f t="shared" ref="AU1078" si="2586">+AV1078-AV1077</f>
        <v>26</v>
      </c>
      <c r="AV1078" s="175">
        <v>14548</v>
      </c>
      <c r="AW1078" s="217">
        <f t="shared" si="1836"/>
        <v>917</v>
      </c>
      <c r="AX1078" s="216">
        <f t="shared" ref="AX1078" si="2587">+A1078</f>
        <v>44902</v>
      </c>
      <c r="AY1078" s="5">
        <v>1168</v>
      </c>
      <c r="AZ1078" s="217">
        <f t="shared" ref="AZ1078" si="2588">+AZ1077+AY1078</f>
        <v>18860</v>
      </c>
      <c r="BA1078" s="217">
        <f t="shared" si="1840"/>
        <v>477</v>
      </c>
      <c r="BB1078" s="119">
        <v>0</v>
      </c>
      <c r="BC1078" s="26">
        <f t="shared" ref="BC1078" si="2589">+BC1077+BB1078</f>
        <v>2464</v>
      </c>
      <c r="BD1078" s="217">
        <f t="shared" si="1842"/>
        <v>512</v>
      </c>
      <c r="BE1078" s="209">
        <f t="shared" ref="BE1078" si="2590">+Z1078</f>
        <v>44902</v>
      </c>
      <c r="BF1078" s="120">
        <f t="shared" ref="BF1078" si="2591">+B1078</f>
        <v>48</v>
      </c>
      <c r="BG1078" s="120">
        <f t="shared" ref="BG1078" si="2592">+BI1078</f>
        <v>27996</v>
      </c>
      <c r="BH1078" s="209">
        <f t="shared" ref="BH1078" si="2593">+A1078</f>
        <v>44902</v>
      </c>
      <c r="BI1078" s="120">
        <f t="shared" ref="BI1078" si="2594">+C1078</f>
        <v>27996</v>
      </c>
      <c r="BJ1078" s="1">
        <f t="shared" ref="BJ1078" si="2595">+BE1078</f>
        <v>44902</v>
      </c>
      <c r="BK1078">
        <f t="shared" ref="BK1078" si="2596">+BM1078-BL1078</f>
        <v>17134</v>
      </c>
      <c r="BL1078">
        <f t="shared" ref="BL1078" si="2597">+M1078</f>
        <v>226</v>
      </c>
      <c r="BM1078">
        <f t="shared" ref="BM1078" si="2598">+L1078</f>
        <v>17360</v>
      </c>
      <c r="BN1078" s="1">
        <f t="shared" ref="BN1078" si="2599">+BJ1078</f>
        <v>44902</v>
      </c>
      <c r="BO1078">
        <f t="shared" ref="BO1078" si="2600">+BO1074+BM1078</f>
        <v>392480</v>
      </c>
      <c r="BP1078">
        <f t="shared" ref="BP1078" si="2601">+BP1074+BL1078</f>
        <v>14080</v>
      </c>
      <c r="BQ1078" s="167">
        <f t="shared" ref="BQ1078" si="2602">+A1078</f>
        <v>44902</v>
      </c>
      <c r="BR1078">
        <f t="shared" ref="BR1078" si="2603">+AF1078</f>
        <v>468264</v>
      </c>
      <c r="BS1078">
        <f t="shared" ref="BS1078" si="2604">+AH1078</f>
        <v>101251</v>
      </c>
      <c r="BT1078">
        <f t="shared" ref="BT1078" si="2605">+AJ1078</f>
        <v>10864</v>
      </c>
      <c r="BU1078">
        <v>15</v>
      </c>
      <c r="BV1078">
        <f t="shared" ref="BV1078" si="2606">+AD1078</f>
        <v>1755</v>
      </c>
      <c r="BW1078">
        <f t="shared" ref="BW1078" si="2607">+BW1074+BV1078</f>
        <v>122636</v>
      </c>
      <c r="BX1078" s="167">
        <f t="shared" ref="BX1078" si="2608">+A1078</f>
        <v>44902</v>
      </c>
      <c r="BY1078">
        <f t="shared" ref="BY1078" si="2609">+AL1078</f>
        <v>839</v>
      </c>
      <c r="BZ1078">
        <f t="shared" ref="BZ1078" si="2610">+AN1078</f>
        <v>791</v>
      </c>
      <c r="CA1078">
        <f t="shared" ref="CA1078" si="2611">+AP1078</f>
        <v>6</v>
      </c>
      <c r="CB1078" s="167">
        <f t="shared" ref="CB1078" si="2612">+A1078</f>
        <v>44902</v>
      </c>
      <c r="CC1078">
        <f t="shared" ref="CC1078" si="2613">+AR1078</f>
        <v>8412200</v>
      </c>
      <c r="CD1078">
        <f t="shared" ref="CD1078" si="2614">+AT1078</f>
        <v>13742</v>
      </c>
      <c r="CE1078">
        <f t="shared" ref="CE1078" si="2615">+AV1078</f>
        <v>14548</v>
      </c>
      <c r="CF1078" s="167">
        <f t="shared" ref="CF1078" si="2616">+A1078</f>
        <v>44902</v>
      </c>
      <c r="CG1078">
        <f t="shared" ref="CG1078" si="2617">+AQ1078</f>
        <v>16723</v>
      </c>
      <c r="CH1078">
        <f t="shared" ref="CH1078" si="2618">+AU1078</f>
        <v>26</v>
      </c>
      <c r="CI1078" s="167">
        <f t="shared" ref="CI1078" si="2619">+A1078</f>
        <v>44902</v>
      </c>
      <c r="CJ1078">
        <f t="shared" ref="CJ1078" si="2620">+AD1078</f>
        <v>1755</v>
      </c>
      <c r="CK1078">
        <f t="shared" ref="CK1078" si="2621">+AG1078</f>
        <v>351</v>
      </c>
      <c r="CL1078" s="167">
        <f t="shared" ref="CL1078" si="2622">+A1078</f>
        <v>44902</v>
      </c>
      <c r="CM1078">
        <f t="shared" ref="CM1078" si="2623">+AI1078</f>
        <v>22</v>
      </c>
      <c r="CN1078" s="1">
        <f t="shared" ref="CN1078" si="2624">+Z1078</f>
        <v>44902</v>
      </c>
      <c r="CO1078" s="253">
        <f t="shared" ref="CO1078" si="2625">+AD1078</f>
        <v>1755</v>
      </c>
      <c r="CP1078" s="1">
        <f t="shared" ref="CP1078" si="2626">+Z1078</f>
        <v>44902</v>
      </c>
      <c r="CQ1078" s="254">
        <f t="shared" ref="CQ1078" si="2627">+AI1078</f>
        <v>22</v>
      </c>
      <c r="CR1078" s="167">
        <f t="shared" ref="CR1078" si="2628">+A1078</f>
        <v>44902</v>
      </c>
      <c r="CS1078">
        <f t="shared" ref="CS1078" si="2629">+AQ1078</f>
        <v>16723</v>
      </c>
      <c r="CT1078">
        <f t="shared" ref="CT1078" si="2630">+AU1078</f>
        <v>26</v>
      </c>
      <c r="CU1078">
        <f t="shared" ref="CU1078" si="2631">+AS1078</f>
        <v>0</v>
      </c>
    </row>
    <row r="1079" spans="1:99" ht="18" customHeight="1" x14ac:dyDescent="0.55000000000000004">
      <c r="A1079" s="167">
        <v>44903</v>
      </c>
      <c r="B1079" s="219">
        <v>49</v>
      </c>
      <c r="C1079" s="142">
        <f t="shared" ref="C1079" si="2632">+B1079+C1078</f>
        <v>28045</v>
      </c>
      <c r="D1079" s="261">
        <f t="shared" ref="D1079" si="2633">+C1079-F1079</f>
        <v>518</v>
      </c>
      <c r="E1079" s="135">
        <v>0</v>
      </c>
      <c r="F1079" s="135">
        <v>27527</v>
      </c>
      <c r="G1079" s="135">
        <v>0</v>
      </c>
      <c r="H1079" s="123"/>
      <c r="I1079" s="135">
        <v>0</v>
      </c>
      <c r="J1079" s="123"/>
      <c r="K1079" s="41">
        <v>0</v>
      </c>
      <c r="L1079" s="134">
        <v>13160</v>
      </c>
      <c r="M1079" s="219">
        <v>156</v>
      </c>
      <c r="N1079" s="123"/>
      <c r="O1079" s="123"/>
      <c r="P1079" s="135">
        <v>232</v>
      </c>
      <c r="Q1079" s="135">
        <v>3</v>
      </c>
      <c r="R1079" s="123"/>
      <c r="S1079" s="123"/>
      <c r="T1079" s="135">
        <v>33048</v>
      </c>
      <c r="U1079" s="135">
        <v>199</v>
      </c>
      <c r="V1079" s="123"/>
      <c r="W1079" s="41">
        <v>322042</v>
      </c>
      <c r="X1079" s="136">
        <v>1724</v>
      </c>
      <c r="Y1079" s="4">
        <f t="shared" si="1835"/>
        <v>891</v>
      </c>
      <c r="Z1079" s="74">
        <f t="shared" si="2573"/>
        <v>44903</v>
      </c>
      <c r="AA1079" s="210">
        <f t="shared" si="2574"/>
        <v>8898272</v>
      </c>
      <c r="AB1079" s="210">
        <f t="shared" si="2575"/>
        <v>116190</v>
      </c>
      <c r="AC1079" s="211">
        <f t="shared" si="2576"/>
        <v>25482</v>
      </c>
      <c r="AD1079" s="170">
        <f t="shared" ref="AD1079" si="2634">+AF1079-AF1078</f>
        <v>1684</v>
      </c>
      <c r="AE1079" s="222">
        <f t="shared" ref="AE1079" si="2635">+AE1078+AD1079</f>
        <v>468743</v>
      </c>
      <c r="AF1079" s="143">
        <v>469948</v>
      </c>
      <c r="AG1079" s="171">
        <f t="shared" ref="AG1079" si="2636">+AH1079-AH1078</f>
        <v>406</v>
      </c>
      <c r="AH1079" s="143">
        <v>101657</v>
      </c>
      <c r="AI1079" s="171">
        <f t="shared" ref="AI1079" si="2637">+AJ1079-AJ1078</f>
        <v>27</v>
      </c>
      <c r="AJ1079" s="172">
        <v>10891</v>
      </c>
      <c r="AK1079" s="173">
        <f t="shared" ref="AK1079" si="2638">+AL1079-AL1078</f>
        <v>12</v>
      </c>
      <c r="AL1079" s="143">
        <v>851</v>
      </c>
      <c r="AM1079" s="173">
        <f t="shared" ref="AM1079" si="2639">+AN1079-AN1078</f>
        <v>0</v>
      </c>
      <c r="AN1079" s="143">
        <v>791</v>
      </c>
      <c r="AO1079" s="171">
        <f t="shared" ref="AO1079" si="2640">+AP1079-AP1078</f>
        <v>0</v>
      </c>
      <c r="AP1079" s="174">
        <v>6</v>
      </c>
      <c r="AQ1079" s="173">
        <f t="shared" ref="AQ1079" si="2641">+AR1079-AR1078</f>
        <v>15273</v>
      </c>
      <c r="AR1079" s="143">
        <v>8427473</v>
      </c>
      <c r="AS1079" s="171">
        <f t="shared" ref="AS1079" si="2642">+AT1079-AT1078</f>
        <v>0</v>
      </c>
      <c r="AT1079" s="143">
        <v>13742</v>
      </c>
      <c r="AU1079" s="171">
        <f t="shared" ref="AU1079" si="2643">+AV1079-AV1078</f>
        <v>37</v>
      </c>
      <c r="AV1079" s="175">
        <v>14585</v>
      </c>
      <c r="AW1079" s="217">
        <f t="shared" si="1836"/>
        <v>918</v>
      </c>
      <c r="AX1079" s="216">
        <f t="shared" ref="AX1079" si="2644">+A1079</f>
        <v>44903</v>
      </c>
      <c r="AY1079" s="5">
        <v>1185</v>
      </c>
      <c r="AZ1079" s="217">
        <f t="shared" ref="AZ1079" si="2645">+AZ1078+AY1079</f>
        <v>20045</v>
      </c>
      <c r="BA1079" s="217">
        <f t="shared" si="1840"/>
        <v>475</v>
      </c>
      <c r="BB1079" s="119">
        <v>2</v>
      </c>
      <c r="BC1079" s="26">
        <f t="shared" ref="BC1079" si="2646">+BC1078+BB1079</f>
        <v>2466</v>
      </c>
      <c r="BD1079" s="217">
        <f t="shared" si="1842"/>
        <v>510</v>
      </c>
      <c r="BE1079" s="209">
        <f t="shared" ref="BE1079" si="2647">+Z1079</f>
        <v>44903</v>
      </c>
      <c r="BF1079" s="120">
        <f t="shared" ref="BF1079" si="2648">+B1079</f>
        <v>49</v>
      </c>
      <c r="BG1079" s="120">
        <f t="shared" ref="BG1079" si="2649">+BI1079</f>
        <v>28045</v>
      </c>
      <c r="BH1079" s="209">
        <f t="shared" ref="BH1079" si="2650">+A1079</f>
        <v>44903</v>
      </c>
      <c r="BI1079" s="120">
        <f t="shared" ref="BI1079" si="2651">+C1079</f>
        <v>28045</v>
      </c>
      <c r="BJ1079" s="1">
        <f t="shared" ref="BJ1079" si="2652">+BE1079</f>
        <v>44903</v>
      </c>
      <c r="BK1079">
        <f t="shared" ref="BK1079" si="2653">+BM1079-BL1079</f>
        <v>13004</v>
      </c>
      <c r="BL1079">
        <f t="shared" ref="BL1079" si="2654">+M1079</f>
        <v>156</v>
      </c>
      <c r="BM1079">
        <f t="shared" ref="BM1079" si="2655">+L1079</f>
        <v>13160</v>
      </c>
      <c r="BN1079" s="1">
        <f t="shared" ref="BN1079" si="2656">+BJ1079</f>
        <v>44903</v>
      </c>
      <c r="BO1079">
        <f t="shared" ref="BO1079" si="2657">+BO1075+BM1079</f>
        <v>398870</v>
      </c>
      <c r="BP1079">
        <f t="shared" ref="BP1079" si="2658">+BP1075+BL1079</f>
        <v>14088</v>
      </c>
      <c r="BQ1079" s="167">
        <f t="shared" ref="BQ1079" si="2659">+A1079</f>
        <v>44903</v>
      </c>
      <c r="BR1079">
        <f t="shared" ref="BR1079" si="2660">+AF1079</f>
        <v>469948</v>
      </c>
      <c r="BS1079">
        <f t="shared" ref="BS1079" si="2661">+AH1079</f>
        <v>101657</v>
      </c>
      <c r="BT1079">
        <f t="shared" ref="BT1079" si="2662">+AJ1079</f>
        <v>10891</v>
      </c>
      <c r="BU1079">
        <v>15</v>
      </c>
      <c r="BV1079">
        <f t="shared" ref="BV1079" si="2663">+AD1079</f>
        <v>1684</v>
      </c>
      <c r="BW1079">
        <f t="shared" ref="BW1079" si="2664">+BW1075+BV1079</f>
        <v>108917</v>
      </c>
      <c r="BX1079" s="167">
        <f t="shared" ref="BX1079" si="2665">+A1079</f>
        <v>44903</v>
      </c>
      <c r="BY1079">
        <f t="shared" ref="BY1079" si="2666">+AL1079</f>
        <v>851</v>
      </c>
      <c r="BZ1079">
        <f t="shared" ref="BZ1079" si="2667">+AN1079</f>
        <v>791</v>
      </c>
      <c r="CA1079">
        <f t="shared" ref="CA1079" si="2668">+AP1079</f>
        <v>6</v>
      </c>
      <c r="CB1079" s="167">
        <f t="shared" ref="CB1079" si="2669">+A1079</f>
        <v>44903</v>
      </c>
      <c r="CC1079">
        <f t="shared" ref="CC1079" si="2670">+AR1079</f>
        <v>8427473</v>
      </c>
      <c r="CD1079">
        <f t="shared" ref="CD1079" si="2671">+AT1079</f>
        <v>13742</v>
      </c>
      <c r="CE1079">
        <f t="shared" ref="CE1079" si="2672">+AV1079</f>
        <v>14585</v>
      </c>
      <c r="CF1079" s="167">
        <f t="shared" ref="CF1079" si="2673">+A1079</f>
        <v>44903</v>
      </c>
      <c r="CG1079">
        <f t="shared" ref="CG1079" si="2674">+AQ1079</f>
        <v>15273</v>
      </c>
      <c r="CH1079">
        <f t="shared" ref="CH1079" si="2675">+AU1079</f>
        <v>37</v>
      </c>
      <c r="CI1079" s="167">
        <f t="shared" ref="CI1079" si="2676">+A1079</f>
        <v>44903</v>
      </c>
      <c r="CJ1079">
        <f t="shared" ref="CJ1079" si="2677">+AD1079</f>
        <v>1684</v>
      </c>
      <c r="CK1079">
        <f t="shared" ref="CK1079" si="2678">+AG1079</f>
        <v>406</v>
      </c>
      <c r="CL1079" s="167">
        <f t="shared" ref="CL1079" si="2679">+A1079</f>
        <v>44903</v>
      </c>
      <c r="CM1079">
        <f t="shared" ref="CM1079" si="2680">+AI1079</f>
        <v>27</v>
      </c>
      <c r="CN1079" s="1">
        <f t="shared" ref="CN1079" si="2681">+Z1079</f>
        <v>44903</v>
      </c>
      <c r="CO1079" s="253">
        <f t="shared" ref="CO1079" si="2682">+AD1079</f>
        <v>1684</v>
      </c>
      <c r="CP1079" s="1">
        <f t="shared" ref="CP1079" si="2683">+Z1079</f>
        <v>44903</v>
      </c>
      <c r="CQ1079" s="254">
        <f t="shared" ref="CQ1079" si="2684">+AI1079</f>
        <v>27</v>
      </c>
      <c r="CR1079" s="167">
        <f t="shared" ref="CR1079" si="2685">+A1079</f>
        <v>44903</v>
      </c>
      <c r="CS1079">
        <f t="shared" ref="CS1079" si="2686">+AQ1079</f>
        <v>15273</v>
      </c>
      <c r="CT1079">
        <f t="shared" ref="CT1079" si="2687">+AU1079</f>
        <v>37</v>
      </c>
      <c r="CU1079">
        <f t="shared" ref="CU1079" si="2688">+AS1079</f>
        <v>0</v>
      </c>
    </row>
    <row r="1080" spans="1:99" ht="18" customHeight="1" x14ac:dyDescent="0.55000000000000004">
      <c r="A1080" s="167">
        <v>44904</v>
      </c>
      <c r="B1080" s="219">
        <v>48</v>
      </c>
      <c r="C1080" s="142">
        <f t="shared" ref="C1080" si="2689">+B1080+C1079</f>
        <v>28093</v>
      </c>
      <c r="D1080" s="261">
        <f t="shared" ref="D1080" si="2690">+C1080-F1080</f>
        <v>494</v>
      </c>
      <c r="E1080" s="135">
        <v>0</v>
      </c>
      <c r="F1080" s="135">
        <v>27599</v>
      </c>
      <c r="G1080" s="135">
        <v>0</v>
      </c>
      <c r="H1080" s="123"/>
      <c r="I1080" s="135">
        <v>0</v>
      </c>
      <c r="J1080" s="123"/>
      <c r="K1080" s="41">
        <v>0</v>
      </c>
      <c r="L1080" s="134">
        <v>10729</v>
      </c>
      <c r="M1080" s="219">
        <v>178</v>
      </c>
      <c r="N1080" s="123"/>
      <c r="O1080" s="123"/>
      <c r="P1080" s="135">
        <v>317</v>
      </c>
      <c r="Q1080" s="135">
        <v>4</v>
      </c>
      <c r="R1080" s="123"/>
      <c r="S1080" s="123"/>
      <c r="T1080" s="135">
        <v>35815</v>
      </c>
      <c r="U1080" s="135">
        <v>193</v>
      </c>
      <c r="V1080" s="123"/>
      <c r="W1080" s="41">
        <v>296639</v>
      </c>
      <c r="X1080" s="136">
        <v>1705</v>
      </c>
      <c r="Y1080" s="4">
        <f t="shared" si="1835"/>
        <v>892</v>
      </c>
      <c r="Z1080" s="74">
        <f t="shared" ref="Z1080" si="2691">+A1080</f>
        <v>44904</v>
      </c>
      <c r="AA1080" s="210">
        <f t="shared" si="2574"/>
        <v>8914325</v>
      </c>
      <c r="AB1080" s="210">
        <f t="shared" si="2575"/>
        <v>116585</v>
      </c>
      <c r="AC1080" s="211">
        <f t="shared" si="2576"/>
        <v>25537</v>
      </c>
      <c r="AD1080" s="170">
        <f t="shared" ref="AD1080" si="2692">+AF1080-AF1079</f>
        <v>1671</v>
      </c>
      <c r="AE1080" s="222">
        <f t="shared" ref="AE1080" si="2693">+AE1079+AD1080</f>
        <v>470414</v>
      </c>
      <c r="AF1080" s="143">
        <v>471619</v>
      </c>
      <c r="AG1080" s="171">
        <f t="shared" ref="AG1080" si="2694">+AH1080-AH1079</f>
        <v>395</v>
      </c>
      <c r="AH1080" s="143">
        <v>102052</v>
      </c>
      <c r="AI1080" s="171">
        <f t="shared" ref="AI1080" si="2695">+AJ1080-AJ1079</f>
        <v>23</v>
      </c>
      <c r="AJ1080" s="172">
        <v>10914</v>
      </c>
      <c r="AK1080" s="173">
        <f t="shared" ref="AK1080" si="2696">+AL1080-AL1079</f>
        <v>27</v>
      </c>
      <c r="AL1080" s="143">
        <v>878</v>
      </c>
      <c r="AM1080" s="173">
        <f t="shared" ref="AM1080" si="2697">+AN1080-AN1079</f>
        <v>0</v>
      </c>
      <c r="AN1080" s="143">
        <v>791</v>
      </c>
      <c r="AO1080" s="171">
        <f t="shared" ref="AO1080" si="2698">+AP1080-AP1079</f>
        <v>0</v>
      </c>
      <c r="AP1080" s="174">
        <v>6</v>
      </c>
      <c r="AQ1080" s="173">
        <f t="shared" ref="AQ1080" si="2699">+AR1080-AR1079</f>
        <v>14355</v>
      </c>
      <c r="AR1080" s="143">
        <v>8441828</v>
      </c>
      <c r="AS1080" s="171">
        <f t="shared" ref="AS1080" si="2700">+AT1080-AT1079</f>
        <v>0</v>
      </c>
      <c r="AT1080" s="143">
        <v>13742</v>
      </c>
      <c r="AU1080" s="171">
        <f t="shared" ref="AU1080" si="2701">+AV1080-AV1079</f>
        <v>32</v>
      </c>
      <c r="AV1080" s="175">
        <v>14617</v>
      </c>
      <c r="AW1080" s="217">
        <f t="shared" si="1836"/>
        <v>919</v>
      </c>
      <c r="AX1080" s="216">
        <f t="shared" ref="AX1080" si="2702">+A1080</f>
        <v>44904</v>
      </c>
      <c r="AY1080" s="5">
        <v>924</v>
      </c>
      <c r="AZ1080" s="217">
        <f t="shared" ref="AZ1080" si="2703">+AZ1079+AY1080</f>
        <v>20969</v>
      </c>
      <c r="BA1080" s="217">
        <f t="shared" si="1840"/>
        <v>476</v>
      </c>
      <c r="BB1080" s="119">
        <v>4</v>
      </c>
      <c r="BC1080" s="26">
        <f t="shared" ref="BC1080" si="2704">+BC1079+BB1080</f>
        <v>2470</v>
      </c>
      <c r="BD1080" s="217">
        <f t="shared" si="1842"/>
        <v>511</v>
      </c>
      <c r="BE1080" s="209">
        <f t="shared" ref="BE1080" si="2705">+Z1080</f>
        <v>44904</v>
      </c>
      <c r="BF1080" s="120">
        <f t="shared" ref="BF1080" si="2706">+B1080</f>
        <v>48</v>
      </c>
      <c r="BG1080" s="120">
        <f t="shared" ref="BG1080" si="2707">+BI1080</f>
        <v>28093</v>
      </c>
      <c r="BH1080" s="209">
        <f t="shared" ref="BH1080" si="2708">+A1080</f>
        <v>44904</v>
      </c>
      <c r="BI1080" s="120">
        <f t="shared" ref="BI1080" si="2709">+C1080</f>
        <v>28093</v>
      </c>
      <c r="BJ1080" s="1">
        <f t="shared" ref="BJ1080" si="2710">+BE1080</f>
        <v>44904</v>
      </c>
      <c r="BK1080">
        <f t="shared" ref="BK1080" si="2711">+BM1080-BL1080</f>
        <v>10551</v>
      </c>
      <c r="BL1080">
        <f t="shared" ref="BL1080" si="2712">+M1080</f>
        <v>178</v>
      </c>
      <c r="BM1080">
        <f t="shared" ref="BM1080" si="2713">+L1080</f>
        <v>10729</v>
      </c>
      <c r="BN1080" s="1">
        <f t="shared" ref="BN1080" si="2714">+BJ1080</f>
        <v>44904</v>
      </c>
      <c r="BO1080">
        <f t="shared" ref="BO1080" si="2715">+BO1076+BM1080</f>
        <v>403155</v>
      </c>
      <c r="BP1080">
        <f t="shared" ref="BP1080" si="2716">+BP1076+BL1080</f>
        <v>13841</v>
      </c>
      <c r="BQ1080" s="167">
        <f t="shared" ref="BQ1080" si="2717">+A1080</f>
        <v>44904</v>
      </c>
      <c r="BR1080">
        <f t="shared" ref="BR1080" si="2718">+AF1080</f>
        <v>471619</v>
      </c>
      <c r="BS1080">
        <f t="shared" ref="BS1080" si="2719">+AH1080</f>
        <v>102052</v>
      </c>
      <c r="BT1080">
        <f t="shared" ref="BT1080" si="2720">+AJ1080</f>
        <v>10914</v>
      </c>
      <c r="BU1080">
        <v>15</v>
      </c>
      <c r="BV1080">
        <f t="shared" ref="BV1080" si="2721">+AD1080</f>
        <v>1671</v>
      </c>
      <c r="BW1080">
        <f t="shared" ref="BW1080" si="2722">+BW1076+BV1080</f>
        <v>122165</v>
      </c>
      <c r="BX1080" s="167">
        <f t="shared" ref="BX1080" si="2723">+A1080</f>
        <v>44904</v>
      </c>
      <c r="BY1080">
        <f t="shared" ref="BY1080" si="2724">+AL1080</f>
        <v>878</v>
      </c>
      <c r="BZ1080">
        <f t="shared" ref="BZ1080" si="2725">+AN1080</f>
        <v>791</v>
      </c>
      <c r="CA1080">
        <f t="shared" ref="CA1080" si="2726">+AP1080</f>
        <v>6</v>
      </c>
      <c r="CB1080" s="167">
        <f t="shared" ref="CB1080" si="2727">+A1080</f>
        <v>44904</v>
      </c>
      <c r="CC1080">
        <f t="shared" ref="CC1080" si="2728">+AR1080</f>
        <v>8441828</v>
      </c>
      <c r="CD1080">
        <f t="shared" ref="CD1080" si="2729">+AT1080</f>
        <v>13742</v>
      </c>
      <c r="CE1080">
        <f t="shared" ref="CE1080" si="2730">+AV1080</f>
        <v>14617</v>
      </c>
      <c r="CF1080" s="167">
        <f t="shared" ref="CF1080" si="2731">+A1080</f>
        <v>44904</v>
      </c>
      <c r="CG1080">
        <f t="shared" ref="CG1080" si="2732">+AQ1080</f>
        <v>14355</v>
      </c>
      <c r="CH1080">
        <f t="shared" ref="CH1080" si="2733">+AU1080</f>
        <v>32</v>
      </c>
      <c r="CI1080" s="167">
        <f t="shared" ref="CI1080" si="2734">+A1080</f>
        <v>44904</v>
      </c>
      <c r="CJ1080">
        <f t="shared" ref="CJ1080" si="2735">+AD1080</f>
        <v>1671</v>
      </c>
      <c r="CK1080">
        <f t="shared" ref="CK1080" si="2736">+AG1080</f>
        <v>395</v>
      </c>
      <c r="CL1080" s="167">
        <f t="shared" ref="CL1080" si="2737">+A1080</f>
        <v>44904</v>
      </c>
      <c r="CM1080">
        <f t="shared" ref="CM1080" si="2738">+AI1080</f>
        <v>23</v>
      </c>
      <c r="CN1080" s="1">
        <f t="shared" ref="CN1080" si="2739">+Z1080</f>
        <v>44904</v>
      </c>
      <c r="CO1080" s="253">
        <f t="shared" ref="CO1080" si="2740">+AD1080</f>
        <v>1671</v>
      </c>
      <c r="CP1080" s="1">
        <f t="shared" ref="CP1080" si="2741">+Z1080</f>
        <v>44904</v>
      </c>
      <c r="CQ1080" s="254">
        <f t="shared" ref="CQ1080" si="2742">+AI1080</f>
        <v>23</v>
      </c>
      <c r="CR1080" s="167">
        <f t="shared" ref="CR1080" si="2743">+A1080</f>
        <v>44904</v>
      </c>
      <c r="CS1080">
        <f t="shared" ref="CS1080" si="2744">+AQ1080</f>
        <v>14355</v>
      </c>
      <c r="CT1080">
        <f t="shared" ref="CT1080" si="2745">+AU1080</f>
        <v>32</v>
      </c>
      <c r="CU1080">
        <f t="shared" ref="CU1080" si="2746">+AS1080</f>
        <v>0</v>
      </c>
    </row>
    <row r="1081" spans="1:99" ht="18" customHeight="1" x14ac:dyDescent="0.55000000000000004">
      <c r="A1081" s="167">
        <v>44905</v>
      </c>
      <c r="B1081" s="219">
        <v>68</v>
      </c>
      <c r="C1081" s="142">
        <f t="shared" ref="C1081" si="2747">+B1081+C1080</f>
        <v>28161</v>
      </c>
      <c r="D1081" s="261">
        <f t="shared" ref="D1081" si="2748">+C1081-F1081</f>
        <v>488</v>
      </c>
      <c r="E1081" s="135">
        <v>0</v>
      </c>
      <c r="F1081" s="135">
        <v>27673</v>
      </c>
      <c r="G1081" s="135">
        <v>0</v>
      </c>
      <c r="H1081" s="123"/>
      <c r="I1081" s="135">
        <v>0</v>
      </c>
      <c r="J1081" s="123"/>
      <c r="K1081" s="41">
        <v>0</v>
      </c>
      <c r="L1081" s="134">
        <v>8477</v>
      </c>
      <c r="M1081" s="219">
        <v>150</v>
      </c>
      <c r="N1081" s="123"/>
      <c r="O1081" s="123"/>
      <c r="P1081" s="135">
        <v>85</v>
      </c>
      <c r="Q1081" s="135">
        <v>2</v>
      </c>
      <c r="R1081" s="123"/>
      <c r="S1081" s="123"/>
      <c r="T1081" s="135">
        <v>30898</v>
      </c>
      <c r="U1081" s="135">
        <v>228</v>
      </c>
      <c r="V1081" s="123"/>
      <c r="W1081" s="41">
        <v>274133</v>
      </c>
      <c r="X1081" s="136">
        <v>1625</v>
      </c>
      <c r="Y1081" s="4">
        <f t="shared" si="1835"/>
        <v>893</v>
      </c>
      <c r="Z1081" s="74">
        <f t="shared" ref="Z1081" si="2749">+A1081</f>
        <v>44905</v>
      </c>
      <c r="AA1081" s="210">
        <f t="shared" si="2574"/>
        <v>8930363</v>
      </c>
      <c r="AB1081" s="210">
        <f t="shared" si="2575"/>
        <v>116993</v>
      </c>
      <c r="AC1081" s="211">
        <f t="shared" si="2576"/>
        <v>25582</v>
      </c>
      <c r="AD1081" s="170">
        <f t="shared" ref="AD1081" si="2750">+AF1081-AF1080</f>
        <v>1728</v>
      </c>
      <c r="AE1081" s="222">
        <f t="shared" ref="AE1081" si="2751">+AE1080+AD1081</f>
        <v>472142</v>
      </c>
      <c r="AF1081" s="143">
        <v>473347</v>
      </c>
      <c r="AG1081" s="171">
        <f t="shared" ref="AG1081" si="2752">+AH1081-AH1080</f>
        <v>405</v>
      </c>
      <c r="AH1081" s="143">
        <v>102457</v>
      </c>
      <c r="AI1081" s="171">
        <f t="shared" ref="AI1081" si="2753">+AJ1081-AJ1080</f>
        <v>21</v>
      </c>
      <c r="AJ1081" s="172">
        <v>10935</v>
      </c>
      <c r="AK1081" s="173">
        <f t="shared" ref="AK1081" si="2754">+AL1081-AL1080</f>
        <v>34</v>
      </c>
      <c r="AL1081" s="143">
        <v>912</v>
      </c>
      <c r="AM1081" s="173">
        <f t="shared" ref="AM1081" si="2755">+AN1081-AN1080</f>
        <v>3</v>
      </c>
      <c r="AN1081" s="143">
        <v>794</v>
      </c>
      <c r="AO1081" s="171">
        <f t="shared" ref="AO1081" si="2756">+AP1081-AP1080</f>
        <v>0</v>
      </c>
      <c r="AP1081" s="174">
        <v>6</v>
      </c>
      <c r="AQ1081" s="173">
        <f t="shared" ref="AQ1081" si="2757">+AR1081-AR1080</f>
        <v>14276</v>
      </c>
      <c r="AR1081" s="143">
        <v>8456104</v>
      </c>
      <c r="AS1081" s="171">
        <f t="shared" ref="AS1081" si="2758">+AT1081-AT1080</f>
        <v>0</v>
      </c>
      <c r="AT1081" s="143">
        <v>13742</v>
      </c>
      <c r="AU1081" s="171">
        <f t="shared" ref="AU1081" si="2759">+AV1081-AV1080</f>
        <v>24</v>
      </c>
      <c r="AV1081" s="175">
        <v>14641</v>
      </c>
      <c r="AW1081" s="217">
        <f t="shared" si="1836"/>
        <v>920</v>
      </c>
      <c r="AX1081" s="216">
        <f t="shared" ref="AX1081" si="2760">+A1081</f>
        <v>44905</v>
      </c>
      <c r="AY1081" s="5">
        <v>784</v>
      </c>
      <c r="AZ1081" s="217">
        <f t="shared" ref="AZ1081" si="2761">+AZ1080+AY1081</f>
        <v>21753</v>
      </c>
      <c r="BA1081" s="217">
        <f t="shared" si="1840"/>
        <v>477</v>
      </c>
      <c r="BB1081" s="119">
        <v>3</v>
      </c>
      <c r="BC1081" s="26">
        <f t="shared" ref="BC1081" si="2762">+BC1080+BB1081</f>
        <v>2473</v>
      </c>
      <c r="BD1081" s="217">
        <f t="shared" si="1842"/>
        <v>512</v>
      </c>
      <c r="BE1081" s="209">
        <f t="shared" ref="BE1081" si="2763">+Z1081</f>
        <v>44905</v>
      </c>
      <c r="BF1081" s="120">
        <f t="shared" ref="BF1081" si="2764">+B1081</f>
        <v>68</v>
      </c>
      <c r="BG1081" s="120">
        <f t="shared" ref="BG1081" si="2765">+BI1081</f>
        <v>28161</v>
      </c>
      <c r="BH1081" s="209">
        <f t="shared" ref="BH1081" si="2766">+A1081</f>
        <v>44905</v>
      </c>
      <c r="BI1081" s="120">
        <f t="shared" ref="BI1081" si="2767">+C1081</f>
        <v>28161</v>
      </c>
      <c r="BJ1081" s="1">
        <f t="shared" ref="BJ1081" si="2768">+BE1081</f>
        <v>44905</v>
      </c>
      <c r="BK1081">
        <f t="shared" ref="BK1081" si="2769">+BM1081-BL1081</f>
        <v>8327</v>
      </c>
      <c r="BL1081">
        <f t="shared" ref="BL1081" si="2770">+M1081</f>
        <v>150</v>
      </c>
      <c r="BM1081">
        <f t="shared" ref="BM1081" si="2771">+L1081</f>
        <v>8477</v>
      </c>
      <c r="BN1081" s="1">
        <f t="shared" ref="BN1081" si="2772">+BJ1081</f>
        <v>44905</v>
      </c>
      <c r="BO1081">
        <f t="shared" ref="BO1081" si="2773">+BO1077+BM1081</f>
        <v>407709</v>
      </c>
      <c r="BP1081">
        <f t="shared" ref="BP1081" si="2774">+BP1077+BL1081</f>
        <v>13821</v>
      </c>
      <c r="BQ1081" s="167">
        <f t="shared" ref="BQ1081" si="2775">+A1081</f>
        <v>44905</v>
      </c>
      <c r="BR1081">
        <f t="shared" ref="BR1081" si="2776">+AF1081</f>
        <v>473347</v>
      </c>
      <c r="BS1081">
        <f t="shared" ref="BS1081" si="2777">+AH1081</f>
        <v>102457</v>
      </c>
      <c r="BT1081">
        <f t="shared" ref="BT1081" si="2778">+AJ1081</f>
        <v>10935</v>
      </c>
      <c r="BU1081">
        <v>15</v>
      </c>
      <c r="BV1081">
        <f t="shared" ref="BV1081" si="2779">+AD1081</f>
        <v>1728</v>
      </c>
      <c r="BW1081">
        <f t="shared" ref="BW1081" si="2780">+BW1077+BV1081</f>
        <v>110881</v>
      </c>
      <c r="BX1081" s="167">
        <f t="shared" ref="BX1081" si="2781">+A1081</f>
        <v>44905</v>
      </c>
      <c r="BY1081">
        <f t="shared" ref="BY1081" si="2782">+AL1081</f>
        <v>912</v>
      </c>
      <c r="BZ1081">
        <f t="shared" ref="BZ1081" si="2783">+AN1081</f>
        <v>794</v>
      </c>
      <c r="CA1081">
        <f t="shared" ref="CA1081" si="2784">+AP1081</f>
        <v>6</v>
      </c>
      <c r="CB1081" s="167">
        <f t="shared" ref="CB1081" si="2785">+A1081</f>
        <v>44905</v>
      </c>
      <c r="CC1081">
        <f t="shared" ref="CC1081" si="2786">+AR1081</f>
        <v>8456104</v>
      </c>
      <c r="CD1081">
        <f t="shared" ref="CD1081" si="2787">+AT1081</f>
        <v>13742</v>
      </c>
      <c r="CE1081">
        <f t="shared" ref="CE1081" si="2788">+AV1081</f>
        <v>14641</v>
      </c>
      <c r="CF1081" s="167">
        <f t="shared" ref="CF1081" si="2789">+A1081</f>
        <v>44905</v>
      </c>
      <c r="CG1081">
        <f t="shared" ref="CG1081" si="2790">+AQ1081</f>
        <v>14276</v>
      </c>
      <c r="CH1081">
        <f t="shared" ref="CH1081" si="2791">+AU1081</f>
        <v>24</v>
      </c>
      <c r="CI1081" s="167">
        <f t="shared" ref="CI1081" si="2792">+A1081</f>
        <v>44905</v>
      </c>
      <c r="CJ1081">
        <f t="shared" ref="CJ1081" si="2793">+AD1081</f>
        <v>1728</v>
      </c>
      <c r="CK1081">
        <f t="shared" ref="CK1081" si="2794">+AG1081</f>
        <v>405</v>
      </c>
      <c r="CL1081" s="167">
        <f t="shared" ref="CL1081" si="2795">+A1081</f>
        <v>44905</v>
      </c>
      <c r="CM1081">
        <f t="shared" ref="CM1081" si="2796">+AI1081</f>
        <v>21</v>
      </c>
      <c r="CN1081" s="1">
        <f t="shared" ref="CN1081" si="2797">+Z1081</f>
        <v>44905</v>
      </c>
      <c r="CO1081" s="253">
        <f t="shared" ref="CO1081" si="2798">+AD1081</f>
        <v>1728</v>
      </c>
      <c r="CP1081" s="1">
        <f t="shared" ref="CP1081" si="2799">+Z1081</f>
        <v>44905</v>
      </c>
      <c r="CQ1081" s="254">
        <f t="shared" ref="CQ1081" si="2800">+AI1081</f>
        <v>21</v>
      </c>
      <c r="CR1081" s="167">
        <f t="shared" ref="CR1081" si="2801">+A1081</f>
        <v>44905</v>
      </c>
      <c r="CS1081">
        <f t="shared" ref="CS1081" si="2802">+AQ1081</f>
        <v>14276</v>
      </c>
      <c r="CT1081">
        <f t="shared" ref="CT1081" si="2803">+AU1081</f>
        <v>24</v>
      </c>
      <c r="CU1081">
        <f t="shared" ref="CU1081" si="2804">+AS1081</f>
        <v>0</v>
      </c>
    </row>
    <row r="1082" spans="1:99" ht="18" customHeight="1" x14ac:dyDescent="0.55000000000000004">
      <c r="A1082" s="167">
        <v>44906</v>
      </c>
      <c r="B1082" s="219">
        <v>69</v>
      </c>
      <c r="C1082" s="142">
        <f t="shared" ref="C1082" si="2805">+B1082+C1081</f>
        <v>28230</v>
      </c>
      <c r="D1082" s="261">
        <f t="shared" ref="D1082" si="2806">+C1082-F1082</f>
        <v>507</v>
      </c>
      <c r="E1082" s="135">
        <v>0</v>
      </c>
      <c r="F1082" s="135">
        <v>27723</v>
      </c>
      <c r="G1082" s="135">
        <v>0</v>
      </c>
      <c r="H1082" s="123"/>
      <c r="I1082" s="135">
        <v>0</v>
      </c>
      <c r="J1082" s="123"/>
      <c r="K1082" s="41">
        <v>0</v>
      </c>
      <c r="L1082" s="134">
        <v>6598</v>
      </c>
      <c r="M1082" s="219">
        <v>143</v>
      </c>
      <c r="N1082" s="123"/>
      <c r="O1082" s="123"/>
      <c r="P1082" s="135">
        <v>66</v>
      </c>
      <c r="Q1082" s="135">
        <v>1</v>
      </c>
      <c r="R1082" s="123"/>
      <c r="S1082" s="123"/>
      <c r="T1082" s="135">
        <v>29843</v>
      </c>
      <c r="U1082" s="135">
        <v>113</v>
      </c>
      <c r="V1082" s="123"/>
      <c r="W1082" s="41">
        <v>250822</v>
      </c>
      <c r="X1082" s="136">
        <v>1654</v>
      </c>
      <c r="Y1082" s="4">
        <f t="shared" si="1835"/>
        <v>894</v>
      </c>
      <c r="Z1082" s="74">
        <f t="shared" ref="Z1082" si="2807">+A1082</f>
        <v>44906</v>
      </c>
      <c r="AA1082" s="210">
        <f t="shared" ref="AA1082:AA1084" si="2808">+AF1082+AL1082+AR1082</f>
        <v>8946179</v>
      </c>
      <c r="AB1082" s="210">
        <f t="shared" ref="AB1082:AB1084" si="2809">+AH1082+AN1082+AT1082</f>
        <v>117448</v>
      </c>
      <c r="AC1082" s="211">
        <f t="shared" ref="AC1082:AC1084" si="2810">+AJ1082+AP1082+AV1082</f>
        <v>25644</v>
      </c>
      <c r="AD1082" s="170">
        <f t="shared" ref="AD1082" si="2811">+AF1082-AF1081</f>
        <v>1689</v>
      </c>
      <c r="AE1082" s="222">
        <f t="shared" ref="AE1082" si="2812">+AE1081+AD1082</f>
        <v>473831</v>
      </c>
      <c r="AF1082" s="143">
        <v>475036</v>
      </c>
      <c r="AG1082" s="171">
        <f t="shared" ref="AG1082" si="2813">+AH1082-AH1081</f>
        <v>452</v>
      </c>
      <c r="AH1082" s="143">
        <v>102909</v>
      </c>
      <c r="AI1082" s="171">
        <f t="shared" ref="AI1082" si="2814">+AJ1082-AJ1081</f>
        <v>24</v>
      </c>
      <c r="AJ1082" s="172">
        <v>10959</v>
      </c>
      <c r="AK1082" s="173">
        <f t="shared" ref="AK1082" si="2815">+AL1082-AL1081</f>
        <v>44</v>
      </c>
      <c r="AL1082" s="143">
        <v>956</v>
      </c>
      <c r="AM1082" s="173">
        <f t="shared" ref="AM1082" si="2816">+AN1082-AN1081</f>
        <v>3</v>
      </c>
      <c r="AN1082" s="143">
        <v>797</v>
      </c>
      <c r="AO1082" s="171">
        <f t="shared" ref="AO1082" si="2817">+AP1082-AP1081</f>
        <v>0</v>
      </c>
      <c r="AP1082" s="174">
        <v>6</v>
      </c>
      <c r="AQ1082" s="173">
        <f t="shared" ref="AQ1082" si="2818">+AR1082-AR1081</f>
        <v>14083</v>
      </c>
      <c r="AR1082" s="143">
        <v>8470187</v>
      </c>
      <c r="AS1082" s="171">
        <f t="shared" ref="AS1082" si="2819">+AT1082-AT1081</f>
        <v>0</v>
      </c>
      <c r="AT1082" s="143">
        <v>13742</v>
      </c>
      <c r="AU1082" s="171">
        <f t="shared" ref="AU1082" si="2820">+AV1082-AV1081</f>
        <v>38</v>
      </c>
      <c r="AV1082" s="175">
        <v>14679</v>
      </c>
      <c r="AW1082" s="217">
        <f t="shared" si="1836"/>
        <v>921</v>
      </c>
      <c r="AX1082" s="216">
        <f t="shared" ref="AX1082" si="2821">+A1082</f>
        <v>44906</v>
      </c>
      <c r="AY1082" s="5">
        <v>528</v>
      </c>
      <c r="AZ1082" s="217">
        <f t="shared" ref="AZ1082" si="2822">+AZ1081+AY1082</f>
        <v>22281</v>
      </c>
      <c r="BA1082" s="217">
        <f t="shared" si="1840"/>
        <v>478</v>
      </c>
      <c r="BB1082" s="119">
        <v>2</v>
      </c>
      <c r="BC1082" s="26">
        <f t="shared" ref="BC1082" si="2823">+BC1081+BB1082</f>
        <v>2475</v>
      </c>
      <c r="BD1082" s="217">
        <f t="shared" si="1842"/>
        <v>513</v>
      </c>
      <c r="BE1082" s="209">
        <f t="shared" ref="BE1082" si="2824">+Z1082</f>
        <v>44906</v>
      </c>
      <c r="BF1082" s="120">
        <f t="shared" ref="BF1082" si="2825">+B1082</f>
        <v>69</v>
      </c>
      <c r="BG1082" s="120">
        <f t="shared" ref="BG1082" si="2826">+BI1082</f>
        <v>28230</v>
      </c>
      <c r="BH1082" s="209">
        <f t="shared" ref="BH1082" si="2827">+A1082</f>
        <v>44906</v>
      </c>
      <c r="BI1082" s="120">
        <f t="shared" ref="BI1082" si="2828">+C1082</f>
        <v>28230</v>
      </c>
      <c r="BJ1082" s="1">
        <f t="shared" ref="BJ1082" si="2829">+BE1082</f>
        <v>44906</v>
      </c>
      <c r="BK1082">
        <f t="shared" ref="BK1082" si="2830">+BM1082-BL1082</f>
        <v>6455</v>
      </c>
      <c r="BL1082">
        <f t="shared" ref="BL1082" si="2831">+M1082</f>
        <v>143</v>
      </c>
      <c r="BM1082">
        <f t="shared" ref="BM1082" si="2832">+L1082</f>
        <v>6598</v>
      </c>
      <c r="BN1082" s="1">
        <f t="shared" ref="BN1082" si="2833">+BJ1082</f>
        <v>44906</v>
      </c>
      <c r="BO1082">
        <f t="shared" ref="BO1082" si="2834">+BO1078+BM1082</f>
        <v>399078</v>
      </c>
      <c r="BP1082">
        <f t="shared" ref="BP1082" si="2835">+BP1078+BL1082</f>
        <v>14223</v>
      </c>
      <c r="BQ1082" s="167">
        <f t="shared" ref="BQ1082" si="2836">+A1082</f>
        <v>44906</v>
      </c>
      <c r="BR1082">
        <f t="shared" ref="BR1082" si="2837">+AF1082</f>
        <v>475036</v>
      </c>
      <c r="BS1082">
        <f t="shared" ref="BS1082" si="2838">+AH1082</f>
        <v>102909</v>
      </c>
      <c r="BT1082">
        <f t="shared" ref="BT1082" si="2839">+AJ1082</f>
        <v>10959</v>
      </c>
      <c r="BU1082">
        <v>15</v>
      </c>
      <c r="BV1082">
        <f t="shared" ref="BV1082" si="2840">+AD1082</f>
        <v>1689</v>
      </c>
      <c r="BW1082">
        <f t="shared" ref="BW1082" si="2841">+BW1078+BV1082</f>
        <v>124325</v>
      </c>
      <c r="BX1082" s="167">
        <f t="shared" ref="BX1082" si="2842">+A1082</f>
        <v>44906</v>
      </c>
      <c r="BY1082">
        <f t="shared" ref="BY1082" si="2843">+AL1082</f>
        <v>956</v>
      </c>
      <c r="BZ1082">
        <f t="shared" ref="BZ1082" si="2844">+AN1082</f>
        <v>797</v>
      </c>
      <c r="CA1082">
        <f t="shared" ref="CA1082" si="2845">+AP1082</f>
        <v>6</v>
      </c>
      <c r="CB1082" s="167">
        <f t="shared" ref="CB1082" si="2846">+A1082</f>
        <v>44906</v>
      </c>
      <c r="CC1082">
        <f t="shared" ref="CC1082" si="2847">+AR1082</f>
        <v>8470187</v>
      </c>
      <c r="CD1082">
        <f t="shared" ref="CD1082" si="2848">+AT1082</f>
        <v>13742</v>
      </c>
      <c r="CE1082">
        <f t="shared" ref="CE1082" si="2849">+AV1082</f>
        <v>14679</v>
      </c>
      <c r="CF1082" s="167">
        <f t="shared" ref="CF1082" si="2850">+A1082</f>
        <v>44906</v>
      </c>
      <c r="CG1082">
        <f t="shared" ref="CG1082" si="2851">+AQ1082</f>
        <v>14083</v>
      </c>
      <c r="CH1082">
        <f t="shared" ref="CH1082" si="2852">+AU1082</f>
        <v>38</v>
      </c>
      <c r="CI1082" s="167">
        <f t="shared" ref="CI1082" si="2853">+A1082</f>
        <v>44906</v>
      </c>
      <c r="CJ1082">
        <f t="shared" ref="CJ1082" si="2854">+AD1082</f>
        <v>1689</v>
      </c>
      <c r="CK1082">
        <f t="shared" ref="CK1082" si="2855">+AG1082</f>
        <v>452</v>
      </c>
      <c r="CL1082" s="167">
        <f t="shared" ref="CL1082" si="2856">+A1082</f>
        <v>44906</v>
      </c>
      <c r="CM1082">
        <f t="shared" ref="CM1082" si="2857">+AI1082</f>
        <v>24</v>
      </c>
      <c r="CN1082" s="1">
        <f t="shared" ref="CN1082" si="2858">+Z1082</f>
        <v>44906</v>
      </c>
      <c r="CO1082" s="253">
        <f t="shared" ref="CO1082" si="2859">+AD1082</f>
        <v>1689</v>
      </c>
      <c r="CP1082" s="1">
        <f t="shared" ref="CP1082" si="2860">+Z1082</f>
        <v>44906</v>
      </c>
      <c r="CQ1082" s="254">
        <f t="shared" ref="CQ1082" si="2861">+AI1082</f>
        <v>24</v>
      </c>
      <c r="CR1082" s="167">
        <f t="shared" ref="CR1082" si="2862">+A1082</f>
        <v>44906</v>
      </c>
      <c r="CS1082">
        <f t="shared" ref="CS1082" si="2863">+AQ1082</f>
        <v>14083</v>
      </c>
      <c r="CT1082">
        <f t="shared" ref="CT1082" si="2864">+AU1082</f>
        <v>38</v>
      </c>
      <c r="CU1082">
        <f t="shared" ref="CU1082" si="2865">+AS1082</f>
        <v>0</v>
      </c>
    </row>
    <row r="1083" spans="1:99" ht="18" customHeight="1" x14ac:dyDescent="0.55000000000000004">
      <c r="A1083" s="167">
        <v>44907</v>
      </c>
      <c r="B1083" s="219">
        <v>45</v>
      </c>
      <c r="C1083" s="142">
        <f t="shared" ref="C1083" si="2866">+B1083+C1082</f>
        <v>28275</v>
      </c>
      <c r="D1083" s="261">
        <f t="shared" ref="D1083" si="2867">+C1083-F1083</f>
        <v>491</v>
      </c>
      <c r="E1083" s="135">
        <v>0</v>
      </c>
      <c r="F1083" s="135">
        <v>27784</v>
      </c>
      <c r="G1083" s="135">
        <v>1</v>
      </c>
      <c r="H1083" s="123"/>
      <c r="I1083" s="135">
        <v>1</v>
      </c>
      <c r="J1083" s="123"/>
      <c r="K1083" s="41">
        <v>0</v>
      </c>
      <c r="L1083" s="134">
        <v>5364</v>
      </c>
      <c r="M1083" s="219">
        <v>183</v>
      </c>
      <c r="N1083" s="123"/>
      <c r="O1083" s="123"/>
      <c r="P1083" s="135">
        <v>155</v>
      </c>
      <c r="Q1083" s="135">
        <v>2</v>
      </c>
      <c r="R1083" s="123"/>
      <c r="S1083" s="123"/>
      <c r="T1083" s="135">
        <v>25685</v>
      </c>
      <c r="U1083" s="135">
        <v>176</v>
      </c>
      <c r="V1083" s="123"/>
      <c r="W1083" s="41">
        <v>230346</v>
      </c>
      <c r="X1083" s="136">
        <v>1659</v>
      </c>
      <c r="Y1083" s="4">
        <f t="shared" si="1835"/>
        <v>895</v>
      </c>
      <c r="Z1083" s="74">
        <f t="shared" ref="Z1083" si="2868">+A1083</f>
        <v>44907</v>
      </c>
      <c r="AA1083" s="210">
        <f t="shared" si="2808"/>
        <v>8958677</v>
      </c>
      <c r="AB1083" s="210">
        <f t="shared" si="2809"/>
        <v>117739</v>
      </c>
      <c r="AC1083" s="211">
        <f t="shared" si="2810"/>
        <v>25700</v>
      </c>
      <c r="AD1083" s="170">
        <f t="shared" ref="AD1083" si="2869">+AF1083-AF1082</f>
        <v>1561</v>
      </c>
      <c r="AE1083" s="222">
        <f t="shared" ref="AE1083" si="2870">+AE1082+AD1083</f>
        <v>475392</v>
      </c>
      <c r="AF1083" s="143">
        <v>476597</v>
      </c>
      <c r="AG1083" s="171">
        <f t="shared" ref="AG1083" si="2871">+AH1083-AH1082</f>
        <v>287</v>
      </c>
      <c r="AH1083" s="143">
        <v>103196</v>
      </c>
      <c r="AI1083" s="171">
        <f t="shared" ref="AI1083" si="2872">+AJ1083-AJ1082</f>
        <v>25</v>
      </c>
      <c r="AJ1083" s="172">
        <v>10984</v>
      </c>
      <c r="AK1083" s="173">
        <f t="shared" ref="AK1083" si="2873">+AL1083-AL1082</f>
        <v>84</v>
      </c>
      <c r="AL1083" s="143">
        <v>1040</v>
      </c>
      <c r="AM1083" s="173">
        <f t="shared" ref="AM1083" si="2874">+AN1083-AN1082</f>
        <v>4</v>
      </c>
      <c r="AN1083" s="143">
        <v>801</v>
      </c>
      <c r="AO1083" s="171">
        <f t="shared" ref="AO1083" si="2875">+AP1083-AP1082</f>
        <v>0</v>
      </c>
      <c r="AP1083" s="174">
        <v>6</v>
      </c>
      <c r="AQ1083" s="173">
        <f t="shared" ref="AQ1083" si="2876">+AR1083-AR1082</f>
        <v>10853</v>
      </c>
      <c r="AR1083" s="143">
        <v>8481040</v>
      </c>
      <c r="AS1083" s="171">
        <f t="shared" ref="AS1083" si="2877">+AT1083-AT1082</f>
        <v>0</v>
      </c>
      <c r="AT1083" s="143">
        <v>13742</v>
      </c>
      <c r="AU1083" s="171">
        <f t="shared" ref="AU1083" si="2878">+AV1083-AV1082</f>
        <v>31</v>
      </c>
      <c r="AV1083" s="175">
        <v>14710</v>
      </c>
      <c r="AW1083" s="217">
        <f t="shared" si="1836"/>
        <v>922</v>
      </c>
      <c r="AX1083" s="216">
        <f t="shared" ref="AX1083" si="2879">+A1083</f>
        <v>44907</v>
      </c>
      <c r="AY1083" s="5">
        <v>559</v>
      </c>
      <c r="AZ1083" s="217">
        <f t="shared" ref="AZ1083" si="2880">+AZ1082+AY1083</f>
        <v>22840</v>
      </c>
      <c r="BA1083" s="217">
        <f t="shared" si="1840"/>
        <v>476</v>
      </c>
      <c r="BB1083" s="119">
        <v>2</v>
      </c>
      <c r="BC1083" s="26">
        <f t="shared" ref="BC1083" si="2881">+BC1082+BB1083</f>
        <v>2477</v>
      </c>
      <c r="BD1083" s="217">
        <f t="shared" si="1842"/>
        <v>511</v>
      </c>
      <c r="BE1083" s="209">
        <f t="shared" ref="BE1083" si="2882">+Z1083</f>
        <v>44907</v>
      </c>
      <c r="BF1083" s="120">
        <f t="shared" ref="BF1083" si="2883">+B1083</f>
        <v>45</v>
      </c>
      <c r="BG1083" s="120">
        <f t="shared" ref="BG1083" si="2884">+BI1083</f>
        <v>28275</v>
      </c>
      <c r="BH1083" s="209">
        <f t="shared" ref="BH1083" si="2885">+A1083</f>
        <v>44907</v>
      </c>
      <c r="BI1083" s="120">
        <f t="shared" ref="BI1083" si="2886">+C1083</f>
        <v>28275</v>
      </c>
      <c r="BJ1083" s="1">
        <f t="shared" ref="BJ1083" si="2887">+BE1083</f>
        <v>44907</v>
      </c>
      <c r="BK1083">
        <f t="shared" ref="BK1083" si="2888">+BM1083-BL1083</f>
        <v>5181</v>
      </c>
      <c r="BL1083">
        <f t="shared" ref="BL1083" si="2889">+M1083</f>
        <v>183</v>
      </c>
      <c r="BM1083">
        <f t="shared" ref="BM1083" si="2890">+L1083</f>
        <v>5364</v>
      </c>
      <c r="BN1083" s="1">
        <f t="shared" ref="BN1083" si="2891">+BJ1083</f>
        <v>44907</v>
      </c>
      <c r="BO1083">
        <f t="shared" ref="BO1083" si="2892">+BO1079+BM1083</f>
        <v>404234</v>
      </c>
      <c r="BP1083">
        <f t="shared" ref="BP1083" si="2893">+BP1079+BL1083</f>
        <v>14271</v>
      </c>
      <c r="BQ1083" s="167">
        <f t="shared" ref="BQ1083" si="2894">+A1083</f>
        <v>44907</v>
      </c>
      <c r="BR1083">
        <f t="shared" ref="BR1083" si="2895">+AF1083</f>
        <v>476597</v>
      </c>
      <c r="BS1083">
        <f t="shared" ref="BS1083" si="2896">+AH1083</f>
        <v>103196</v>
      </c>
      <c r="BT1083">
        <f t="shared" ref="BT1083" si="2897">+AJ1083</f>
        <v>10984</v>
      </c>
      <c r="BU1083">
        <v>15</v>
      </c>
      <c r="BV1083">
        <f t="shared" ref="BV1083" si="2898">+AD1083</f>
        <v>1561</v>
      </c>
      <c r="BW1083">
        <f t="shared" ref="BW1083" si="2899">+BW1079+BV1083</f>
        <v>110478</v>
      </c>
      <c r="BX1083" s="167">
        <f t="shared" ref="BX1083" si="2900">+A1083</f>
        <v>44907</v>
      </c>
      <c r="BY1083">
        <f t="shared" ref="BY1083" si="2901">+AL1083</f>
        <v>1040</v>
      </c>
      <c r="BZ1083">
        <f t="shared" ref="BZ1083" si="2902">+AN1083</f>
        <v>801</v>
      </c>
      <c r="CA1083">
        <f t="shared" ref="CA1083" si="2903">+AP1083</f>
        <v>6</v>
      </c>
      <c r="CB1083" s="167">
        <f t="shared" ref="CB1083" si="2904">+A1083</f>
        <v>44907</v>
      </c>
      <c r="CC1083">
        <f t="shared" ref="CC1083" si="2905">+AR1083</f>
        <v>8481040</v>
      </c>
      <c r="CD1083">
        <f t="shared" ref="CD1083" si="2906">+AT1083</f>
        <v>13742</v>
      </c>
      <c r="CE1083">
        <f t="shared" ref="CE1083" si="2907">+AV1083</f>
        <v>14710</v>
      </c>
      <c r="CF1083" s="167">
        <f t="shared" ref="CF1083" si="2908">+A1083</f>
        <v>44907</v>
      </c>
      <c r="CG1083">
        <f t="shared" ref="CG1083" si="2909">+AQ1083</f>
        <v>10853</v>
      </c>
      <c r="CH1083">
        <f t="shared" ref="CH1083" si="2910">+AU1083</f>
        <v>31</v>
      </c>
      <c r="CI1083" s="167">
        <f t="shared" ref="CI1083" si="2911">+A1083</f>
        <v>44907</v>
      </c>
      <c r="CJ1083">
        <f t="shared" ref="CJ1083" si="2912">+AD1083</f>
        <v>1561</v>
      </c>
      <c r="CK1083">
        <f t="shared" ref="CK1083" si="2913">+AG1083</f>
        <v>287</v>
      </c>
      <c r="CL1083" s="167">
        <f t="shared" ref="CL1083" si="2914">+A1083</f>
        <v>44907</v>
      </c>
      <c r="CM1083">
        <f t="shared" ref="CM1083" si="2915">+AI1083</f>
        <v>25</v>
      </c>
      <c r="CN1083" s="1">
        <f t="shared" ref="CN1083" si="2916">+Z1083</f>
        <v>44907</v>
      </c>
      <c r="CO1083" s="253">
        <f t="shared" ref="CO1083" si="2917">+AD1083</f>
        <v>1561</v>
      </c>
      <c r="CP1083" s="1">
        <f t="shared" ref="CP1083" si="2918">+Z1083</f>
        <v>44907</v>
      </c>
      <c r="CQ1083" s="254">
        <f t="shared" ref="CQ1083" si="2919">+AI1083</f>
        <v>25</v>
      </c>
      <c r="CR1083" s="167">
        <f t="shared" ref="CR1083" si="2920">+A1083</f>
        <v>44907</v>
      </c>
      <c r="CS1083">
        <f t="shared" ref="CS1083" si="2921">+AQ1083</f>
        <v>10853</v>
      </c>
      <c r="CT1083">
        <f t="shared" ref="CT1083" si="2922">+AU1083</f>
        <v>31</v>
      </c>
      <c r="CU1083">
        <f t="shared" ref="CU1083" si="2923">+AS1083</f>
        <v>0</v>
      </c>
    </row>
    <row r="1084" spans="1:99" ht="18" customHeight="1" x14ac:dyDescent="0.55000000000000004">
      <c r="A1084" s="167">
        <v>44908</v>
      </c>
      <c r="B1084" s="219">
        <v>42</v>
      </c>
      <c r="C1084" s="142">
        <f t="shared" ref="C1084" si="2924">+B1084+C1083</f>
        <v>28317</v>
      </c>
      <c r="D1084" s="261">
        <f t="shared" ref="D1084" si="2925">+C1084-F1084</f>
        <v>444</v>
      </c>
      <c r="E1084" s="135">
        <v>0</v>
      </c>
      <c r="F1084" s="135">
        <v>27873</v>
      </c>
      <c r="G1084" s="135">
        <v>0</v>
      </c>
      <c r="H1084" s="123"/>
      <c r="I1084" s="135">
        <v>1</v>
      </c>
      <c r="J1084" s="123"/>
      <c r="K1084" s="41">
        <v>0</v>
      </c>
      <c r="L1084" s="134"/>
      <c r="M1084" s="219"/>
      <c r="N1084" s="123"/>
      <c r="O1084" s="123"/>
      <c r="P1084" s="135"/>
      <c r="Q1084" s="135"/>
      <c r="R1084" s="123"/>
      <c r="S1084" s="123"/>
      <c r="T1084" s="135"/>
      <c r="U1084" s="135"/>
      <c r="V1084" s="123"/>
      <c r="W1084" s="41"/>
      <c r="X1084" s="136"/>
      <c r="Y1084" s="4">
        <f t="shared" si="1835"/>
        <v>896</v>
      </c>
      <c r="Z1084" s="74">
        <f t="shared" ref="Z1084" si="2926">+A1084</f>
        <v>44908</v>
      </c>
      <c r="AA1084" s="210">
        <f t="shared" si="2808"/>
        <v>8977357</v>
      </c>
      <c r="AB1084" s="210">
        <f t="shared" si="2809"/>
        <v>118177</v>
      </c>
      <c r="AC1084" s="211">
        <f t="shared" si="2810"/>
        <v>25749</v>
      </c>
      <c r="AD1084" s="170">
        <f t="shared" ref="AD1084" si="2927">+AF1084-AF1083</f>
        <v>1423</v>
      </c>
      <c r="AE1084" s="222">
        <f t="shared" ref="AE1084" si="2928">+AE1083+AD1084</f>
        <v>476815</v>
      </c>
      <c r="AF1084" s="143">
        <v>478020</v>
      </c>
      <c r="AG1084" s="171">
        <f t="shared" ref="AG1084" si="2929">+AH1084-AH1083</f>
        <v>435</v>
      </c>
      <c r="AH1084" s="143">
        <v>103631</v>
      </c>
      <c r="AI1084" s="171">
        <f t="shared" ref="AI1084" si="2930">+AJ1084-AJ1083</f>
        <v>37</v>
      </c>
      <c r="AJ1084" s="172">
        <v>11021</v>
      </c>
      <c r="AK1084" s="173">
        <f t="shared" ref="AK1084" si="2931">+AL1084-AL1083</f>
        <v>102</v>
      </c>
      <c r="AL1084" s="143">
        <v>1142</v>
      </c>
      <c r="AM1084" s="173">
        <f t="shared" ref="AM1084" si="2932">+AN1084-AN1083</f>
        <v>3</v>
      </c>
      <c r="AN1084" s="143">
        <v>804</v>
      </c>
      <c r="AO1084" s="171">
        <f t="shared" ref="AO1084" si="2933">+AP1084-AP1083</f>
        <v>0</v>
      </c>
      <c r="AP1084" s="174">
        <v>6</v>
      </c>
      <c r="AQ1084" s="173">
        <f t="shared" ref="AQ1084" si="2934">+AR1084-AR1083</f>
        <v>17155</v>
      </c>
      <c r="AR1084" s="143">
        <v>8498195</v>
      </c>
      <c r="AS1084" s="171">
        <f t="shared" ref="AS1084" si="2935">+AT1084-AT1083</f>
        <v>0</v>
      </c>
      <c r="AT1084" s="143">
        <v>13742</v>
      </c>
      <c r="AU1084" s="171">
        <f t="shared" ref="AU1084" si="2936">+AV1084-AV1083</f>
        <v>12</v>
      </c>
      <c r="AV1084" s="175">
        <v>14722</v>
      </c>
      <c r="AW1084" s="217">
        <f t="shared" si="1836"/>
        <v>923</v>
      </c>
      <c r="AX1084" s="216">
        <f t="shared" ref="AX1084" si="2937">+A1084</f>
        <v>44908</v>
      </c>
      <c r="AY1084" s="5">
        <v>476</v>
      </c>
      <c r="AZ1084" s="217">
        <f t="shared" ref="AZ1084" si="2938">+AZ1083+AY1084</f>
        <v>23316</v>
      </c>
      <c r="BA1084" s="217">
        <f t="shared" si="1840"/>
        <v>477</v>
      </c>
      <c r="BB1084" s="119">
        <v>1</v>
      </c>
      <c r="BC1084" s="26">
        <f t="shared" ref="BC1084" si="2939">+BC1083+BB1084</f>
        <v>2478</v>
      </c>
      <c r="BD1084" s="217">
        <f t="shared" si="1842"/>
        <v>512</v>
      </c>
      <c r="BE1084" s="209">
        <f t="shared" ref="BE1084" si="2940">+Z1084</f>
        <v>44908</v>
      </c>
      <c r="BF1084" s="120">
        <f t="shared" ref="BF1084" si="2941">+B1084</f>
        <v>42</v>
      </c>
      <c r="BG1084" s="120">
        <f t="shared" ref="BG1084" si="2942">+BI1084</f>
        <v>28317</v>
      </c>
      <c r="BH1084" s="209">
        <f t="shared" ref="BH1084" si="2943">+A1084</f>
        <v>44908</v>
      </c>
      <c r="BI1084" s="120">
        <f t="shared" ref="BI1084" si="2944">+C1084</f>
        <v>28317</v>
      </c>
      <c r="BJ1084" s="1">
        <f t="shared" ref="BJ1084" si="2945">+BE1084</f>
        <v>44908</v>
      </c>
      <c r="BK1084">
        <f t="shared" ref="BK1084" si="2946">+BM1084-BL1084</f>
        <v>0</v>
      </c>
      <c r="BL1084">
        <f t="shared" ref="BL1084" si="2947">+M1084</f>
        <v>0</v>
      </c>
      <c r="BM1084">
        <f t="shared" ref="BM1084" si="2948">+L1084</f>
        <v>0</v>
      </c>
      <c r="BN1084" s="1">
        <f t="shared" ref="BN1084" si="2949">+BJ1084</f>
        <v>44908</v>
      </c>
      <c r="BO1084">
        <f t="shared" ref="BO1084" si="2950">+BO1080+BM1084</f>
        <v>403155</v>
      </c>
      <c r="BP1084">
        <f t="shared" ref="BP1084" si="2951">+BP1080+BL1084</f>
        <v>13841</v>
      </c>
      <c r="BQ1084" s="167">
        <f t="shared" ref="BQ1084" si="2952">+A1084</f>
        <v>44908</v>
      </c>
      <c r="BR1084">
        <f t="shared" ref="BR1084" si="2953">+AF1084</f>
        <v>478020</v>
      </c>
      <c r="BS1084">
        <f t="shared" ref="BS1084" si="2954">+AH1084</f>
        <v>103631</v>
      </c>
      <c r="BT1084">
        <f t="shared" ref="BT1084" si="2955">+AJ1084</f>
        <v>11021</v>
      </c>
      <c r="BU1084">
        <v>15</v>
      </c>
      <c r="BV1084">
        <f t="shared" ref="BV1084" si="2956">+AD1084</f>
        <v>1423</v>
      </c>
      <c r="BW1084">
        <f t="shared" ref="BW1084" si="2957">+BW1080+BV1084</f>
        <v>123588</v>
      </c>
      <c r="BX1084" s="167">
        <f t="shared" ref="BX1084" si="2958">+A1084</f>
        <v>44908</v>
      </c>
      <c r="BY1084">
        <f t="shared" ref="BY1084" si="2959">+AL1084</f>
        <v>1142</v>
      </c>
      <c r="BZ1084">
        <f t="shared" ref="BZ1084" si="2960">+AN1084</f>
        <v>804</v>
      </c>
      <c r="CA1084">
        <f t="shared" ref="CA1084" si="2961">+AP1084</f>
        <v>6</v>
      </c>
      <c r="CB1084" s="167">
        <f t="shared" ref="CB1084" si="2962">+A1084</f>
        <v>44908</v>
      </c>
      <c r="CC1084">
        <f t="shared" ref="CC1084" si="2963">+AR1084</f>
        <v>8498195</v>
      </c>
      <c r="CD1084">
        <f t="shared" ref="CD1084" si="2964">+AT1084</f>
        <v>13742</v>
      </c>
      <c r="CE1084">
        <f t="shared" ref="CE1084" si="2965">+AV1084</f>
        <v>14722</v>
      </c>
      <c r="CF1084" s="167">
        <f t="shared" ref="CF1084" si="2966">+A1084</f>
        <v>44908</v>
      </c>
      <c r="CG1084">
        <f t="shared" ref="CG1084" si="2967">+AQ1084</f>
        <v>17155</v>
      </c>
      <c r="CH1084">
        <f t="shared" ref="CH1084" si="2968">+AU1084</f>
        <v>12</v>
      </c>
      <c r="CI1084" s="167">
        <f t="shared" ref="CI1084" si="2969">+A1084</f>
        <v>44908</v>
      </c>
      <c r="CJ1084">
        <f t="shared" ref="CJ1084" si="2970">+AD1084</f>
        <v>1423</v>
      </c>
      <c r="CK1084">
        <f t="shared" ref="CK1084" si="2971">+AG1084</f>
        <v>435</v>
      </c>
      <c r="CL1084" s="167">
        <f t="shared" ref="CL1084" si="2972">+A1084</f>
        <v>44908</v>
      </c>
      <c r="CM1084">
        <f t="shared" ref="CM1084" si="2973">+AI1084</f>
        <v>37</v>
      </c>
      <c r="CN1084" s="1">
        <f t="shared" ref="CN1084" si="2974">+Z1084</f>
        <v>44908</v>
      </c>
      <c r="CO1084" s="253">
        <f t="shared" ref="CO1084" si="2975">+AD1084</f>
        <v>1423</v>
      </c>
      <c r="CP1084" s="1">
        <f t="shared" ref="CP1084" si="2976">+Z1084</f>
        <v>44908</v>
      </c>
      <c r="CQ1084" s="254">
        <f t="shared" ref="CQ1084" si="2977">+AI1084</f>
        <v>37</v>
      </c>
      <c r="CR1084" s="167">
        <f t="shared" ref="CR1084" si="2978">+A1084</f>
        <v>44908</v>
      </c>
      <c r="CS1084">
        <f t="shared" ref="CS1084" si="2979">+AQ1084</f>
        <v>17155</v>
      </c>
      <c r="CT1084">
        <f t="shared" ref="CT1084" si="2980">+AU1084</f>
        <v>12</v>
      </c>
      <c r="CU1084">
        <f t="shared" ref="CU1084" si="2981">+AS1084</f>
        <v>0</v>
      </c>
    </row>
    <row r="1085" spans="1:99" ht="18" customHeight="1" x14ac:dyDescent="0.55000000000000004">
      <c r="A1085" s="167"/>
      <c r="B1085" s="219"/>
      <c r="C1085" s="142"/>
      <c r="D1085" s="261"/>
      <c r="E1085" s="135"/>
      <c r="F1085" s="135"/>
      <c r="G1085" s="135"/>
      <c r="H1085" s="123"/>
      <c r="I1085" s="135"/>
      <c r="J1085" s="123"/>
      <c r="K1085" s="41"/>
      <c r="L1085" s="134"/>
      <c r="M1085" s="219"/>
      <c r="N1085" s="123"/>
      <c r="O1085" s="123"/>
      <c r="P1085" s="135"/>
      <c r="Q1085" s="135"/>
      <c r="R1085" s="123"/>
      <c r="S1085" s="123"/>
      <c r="T1085" s="135"/>
      <c r="U1085" s="135"/>
      <c r="V1085" s="123"/>
      <c r="W1085" s="41"/>
      <c r="X1085" s="136"/>
      <c r="Y1085" s="4"/>
      <c r="Z1085" s="74"/>
      <c r="AA1085" s="210"/>
      <c r="AB1085" s="210"/>
      <c r="AC1085" s="211"/>
      <c r="AD1085" s="170"/>
      <c r="AE1085" s="222"/>
      <c r="AF1085" s="143"/>
      <c r="AG1085" s="171"/>
      <c r="AH1085" s="143"/>
      <c r="AI1085" s="171"/>
      <c r="AJ1085" s="172"/>
      <c r="AK1085" s="173"/>
      <c r="AL1085" s="143"/>
      <c r="AM1085" s="222"/>
      <c r="AN1085" s="143"/>
      <c r="AO1085" s="171"/>
      <c r="AP1085" s="174"/>
      <c r="AQ1085" s="173"/>
      <c r="AR1085" s="143"/>
      <c r="AS1085" s="171"/>
      <c r="AT1085" s="143"/>
      <c r="AU1085" s="171"/>
      <c r="AV1085" s="175"/>
      <c r="AW1085" s="217"/>
      <c r="AX1085" s="216"/>
      <c r="AY1085" s="5"/>
      <c r="AZ1085" s="217"/>
      <c r="BA1085" s="217"/>
      <c r="BB1085" s="119"/>
      <c r="BC1085" s="26"/>
      <c r="BD1085" s="217"/>
      <c r="BE1085" s="209"/>
      <c r="BF1085" s="120"/>
      <c r="BG1085" s="120"/>
      <c r="BH1085" s="209"/>
      <c r="BI1085" s="120"/>
      <c r="BJ1085" s="1"/>
      <c r="BN1085" s="1"/>
      <c r="BQ1085" s="167"/>
      <c r="BX1085" s="167"/>
      <c r="CB1085" s="167"/>
      <c r="CF1085" s="216"/>
      <c r="CI1085" s="167"/>
      <c r="CL1085" s="167"/>
      <c r="CN1085" s="1"/>
      <c r="CO1085" s="253"/>
      <c r="CP1085" s="1"/>
      <c r="CQ1085" s="254"/>
      <c r="CR1085" s="167"/>
    </row>
    <row r="1086" spans="1:99" ht="18" customHeight="1" x14ac:dyDescent="0.55000000000000004">
      <c r="A1086" s="167"/>
      <c r="B1086" s="219"/>
      <c r="C1086" s="142"/>
      <c r="D1086" s="261"/>
      <c r="E1086" s="135"/>
      <c r="F1086" s="135"/>
      <c r="G1086" s="135"/>
      <c r="H1086" s="123"/>
      <c r="I1086" s="135"/>
      <c r="J1086" s="123"/>
      <c r="K1086" s="41"/>
      <c r="L1086" s="134"/>
      <c r="M1086" s="219"/>
      <c r="N1086" s="123"/>
      <c r="O1086" s="123"/>
      <c r="P1086" s="135"/>
      <c r="Q1086" s="135"/>
      <c r="R1086" s="123"/>
      <c r="S1086" s="123"/>
      <c r="T1086" s="135"/>
      <c r="U1086" s="135"/>
      <c r="V1086" s="123"/>
      <c r="W1086" s="41"/>
      <c r="X1086" s="136"/>
      <c r="Y1086" s="4"/>
      <c r="Z1086" s="74"/>
      <c r="AA1086" s="210"/>
      <c r="AB1086" s="210"/>
      <c r="AC1086" s="211"/>
      <c r="AD1086" s="170"/>
      <c r="AE1086" s="222"/>
      <c r="AF1086" s="143"/>
      <c r="AG1086" s="171"/>
      <c r="AH1086" s="143"/>
      <c r="AI1086" s="171"/>
      <c r="AJ1086" s="172"/>
      <c r="AK1086" s="173"/>
      <c r="AL1086" s="143"/>
      <c r="AM1086" s="222"/>
      <c r="AN1086" s="143"/>
      <c r="AO1086" s="171"/>
      <c r="AP1086" s="174"/>
      <c r="AQ1086" s="173"/>
      <c r="AR1086" s="143"/>
      <c r="AS1086" s="171"/>
      <c r="AT1086" s="143"/>
      <c r="AU1086" s="171"/>
      <c r="AV1086" s="175"/>
      <c r="AW1086" s="217"/>
      <c r="AX1086" s="216"/>
      <c r="AY1086" s="5"/>
      <c r="AZ1086" s="217"/>
      <c r="BA1086" s="217"/>
      <c r="BB1086" s="119"/>
      <c r="BC1086" s="26"/>
      <c r="BD1086" s="217"/>
      <c r="BE1086" s="209"/>
      <c r="BF1086" s="120"/>
      <c r="BG1086" s="120"/>
      <c r="BH1086" s="209"/>
      <c r="BI1086" s="120"/>
      <c r="BJ1086" s="1"/>
      <c r="BN1086" s="1"/>
      <c r="BQ1086" s="167"/>
      <c r="BX1086" s="167"/>
      <c r="CB1086" s="167"/>
      <c r="CF1086" s="216"/>
      <c r="CI1086" s="167"/>
      <c r="CL1086" s="167"/>
      <c r="CN1086" s="1"/>
      <c r="CO1086" s="253"/>
      <c r="CP1086" s="1"/>
      <c r="CQ1086" s="254"/>
      <c r="CR1086" s="167"/>
    </row>
    <row r="1087" spans="1:99" ht="18" customHeight="1" x14ac:dyDescent="0.55000000000000004">
      <c r="A1087" s="167"/>
      <c r="B1087" s="219"/>
      <c r="C1087" s="142"/>
      <c r="D1087" s="261"/>
      <c r="E1087" s="135"/>
      <c r="F1087" s="135"/>
      <c r="G1087" s="135"/>
      <c r="H1087" s="123"/>
      <c r="I1087" s="135"/>
      <c r="J1087" s="123"/>
      <c r="K1087" s="41"/>
      <c r="L1087" s="134"/>
      <c r="M1087" s="219"/>
      <c r="N1087" s="123"/>
      <c r="O1087" s="123"/>
      <c r="P1087" s="135"/>
      <c r="Q1087" s="135"/>
      <c r="R1087" s="123"/>
      <c r="S1087" s="123"/>
      <c r="T1087" s="135"/>
      <c r="U1087" s="135"/>
      <c r="V1087" s="123"/>
      <c r="W1087" s="41"/>
      <c r="X1087" s="136"/>
      <c r="Y1087" s="4"/>
      <c r="Z1087" s="74"/>
      <c r="AA1087" s="210"/>
      <c r="AB1087" s="210"/>
      <c r="AC1087" s="211"/>
      <c r="AD1087" s="170"/>
      <c r="AE1087" s="222"/>
      <c r="AF1087" s="143"/>
      <c r="AG1087" s="171"/>
      <c r="AH1087" s="143"/>
      <c r="AI1087" s="171"/>
      <c r="AJ1087" s="172"/>
      <c r="AK1087" s="173"/>
      <c r="AL1087" s="143"/>
      <c r="AM1087" s="171"/>
      <c r="AN1087" s="143"/>
      <c r="AO1087" s="171"/>
      <c r="AP1087" s="174"/>
      <c r="AQ1087" s="173"/>
      <c r="AR1087" s="143"/>
      <c r="AS1087" s="171"/>
      <c r="AT1087" s="143"/>
      <c r="AU1087" s="171"/>
      <c r="AV1087" s="175"/>
      <c r="AW1087" s="217"/>
      <c r="AX1087" s="216"/>
      <c r="AY1087" s="5"/>
      <c r="AZ1087" s="217"/>
      <c r="BA1087" s="217"/>
      <c r="BB1087" s="119"/>
      <c r="BC1087" s="26"/>
      <c r="BD1087" s="217"/>
      <c r="BE1087" s="209"/>
      <c r="BF1087" s="120"/>
      <c r="BG1087" s="120"/>
      <c r="BH1087" s="209"/>
      <c r="BI1087" s="120"/>
      <c r="BJ1087" s="1"/>
      <c r="BN1087" s="1"/>
      <c r="BQ1087" s="167"/>
      <c r="BX1087" s="167"/>
      <c r="CB1087" s="167"/>
      <c r="CE1087">
        <f>+AV1087</f>
        <v>0</v>
      </c>
      <c r="CF1087" s="216"/>
      <c r="CI1087" s="167"/>
      <c r="CL1087" s="167"/>
      <c r="CN1087" s="1"/>
      <c r="CO1087" s="253"/>
      <c r="CP1087" s="1"/>
      <c r="CQ1087" s="254"/>
      <c r="CR1087" s="167"/>
    </row>
    <row r="1088" spans="1:99" ht="18" customHeight="1" x14ac:dyDescent="0.55000000000000004">
      <c r="A1088" s="167"/>
      <c r="B1088" s="219"/>
      <c r="C1088" s="142"/>
      <c r="D1088" s="142"/>
      <c r="E1088" s="135"/>
      <c r="F1088" s="135"/>
      <c r="G1088" s="135"/>
      <c r="H1088" s="123"/>
      <c r="I1088" s="135"/>
      <c r="J1088" s="123"/>
      <c r="K1088" s="41"/>
      <c r="L1088" s="134"/>
      <c r="M1088" s="135"/>
      <c r="N1088" s="123"/>
      <c r="O1088" s="123"/>
      <c r="P1088" s="135"/>
      <c r="Q1088" s="135"/>
      <c r="R1088" s="123"/>
      <c r="S1088" s="123"/>
      <c r="T1088" s="135"/>
      <c r="U1088" s="135"/>
      <c r="V1088" s="123"/>
      <c r="W1088" s="41"/>
      <c r="X1088" s="136"/>
      <c r="Y1088" s="4"/>
      <c r="Z1088" s="74"/>
      <c r="AA1088" s="210"/>
      <c r="AB1088" s="210"/>
      <c r="AC1088" s="211"/>
      <c r="AD1088" s="170"/>
      <c r="AE1088" s="222"/>
      <c r="AF1088" s="143"/>
      <c r="AG1088" s="171"/>
      <c r="AH1088" s="143"/>
      <c r="AI1088" s="171"/>
      <c r="AJ1088" s="172"/>
      <c r="AK1088" s="173"/>
      <c r="AL1088" s="143"/>
      <c r="AM1088" s="171"/>
      <c r="AN1088" s="143"/>
      <c r="AO1088" s="171"/>
      <c r="AP1088" s="174"/>
      <c r="AQ1088" s="173"/>
      <c r="AR1088" s="143"/>
      <c r="AS1088" s="171"/>
      <c r="AT1088" s="143"/>
      <c r="AU1088" s="171"/>
      <c r="AV1088" s="175"/>
      <c r="AW1088" s="217"/>
      <c r="AX1088" s="216"/>
      <c r="AY1088" s="5"/>
      <c r="AZ1088" s="217"/>
      <c r="BA1088" s="217"/>
      <c r="BB1088" s="119"/>
      <c r="BC1088" s="26"/>
      <c r="BD1088" s="217"/>
      <c r="BE1088" s="209"/>
      <c r="BF1088" s="120"/>
      <c r="BG1088" s="120"/>
      <c r="BH1088" s="209"/>
      <c r="BI1088" s="120"/>
      <c r="BJ1088" s="1"/>
      <c r="BN1088" s="1"/>
      <c r="BQ1088" s="167"/>
      <c r="BX1088" s="167"/>
      <c r="CB1088" s="167"/>
      <c r="CI1088" s="167"/>
      <c r="CL1088" s="167"/>
      <c r="CN1088" s="1"/>
      <c r="CO1088" s="253"/>
      <c r="CP1088" s="1"/>
      <c r="CQ1088" s="254"/>
      <c r="CR1088" s="167"/>
    </row>
    <row r="1089" spans="1:74" ht="7" customHeight="1" thickBot="1" x14ac:dyDescent="0.6">
      <c r="A1089" s="65"/>
      <c r="B1089" s="134"/>
      <c r="C1089" s="142"/>
      <c r="D1089" s="135"/>
      <c r="E1089" s="135"/>
      <c r="F1089" s="135"/>
      <c r="G1089" s="135"/>
      <c r="H1089" s="123"/>
      <c r="I1089" s="135"/>
      <c r="J1089" s="123"/>
      <c r="K1089" s="136"/>
      <c r="L1089" s="134"/>
      <c r="M1089" s="135"/>
      <c r="N1089" s="123"/>
      <c r="O1089" s="123"/>
      <c r="P1089" s="135"/>
      <c r="Q1089" s="135"/>
      <c r="R1089" s="123"/>
      <c r="S1089" s="123"/>
      <c r="T1089" s="135"/>
      <c r="U1089" s="135"/>
      <c r="V1089" s="123"/>
      <c r="W1089" s="41"/>
      <c r="X1089" s="136"/>
      <c r="Z1089" s="65"/>
      <c r="AA1089" s="63"/>
      <c r="AB1089" s="63"/>
      <c r="AC1089" s="63"/>
      <c r="AD1089" s="170"/>
      <c r="AE1089" s="222"/>
      <c r="AF1089" s="143"/>
      <c r="AG1089" s="171"/>
      <c r="AH1089" s="143"/>
      <c r="AI1089" s="171"/>
      <c r="AJ1089" s="172"/>
      <c r="AK1089" s="173"/>
      <c r="AL1089" s="143"/>
      <c r="AM1089" s="171"/>
      <c r="AN1089" s="143"/>
      <c r="AO1089" s="171"/>
      <c r="AP1089" s="174"/>
      <c r="AQ1089" s="173"/>
      <c r="AR1089" s="143"/>
      <c r="AS1089" s="171"/>
      <c r="AT1089" s="143"/>
      <c r="AU1089" s="171"/>
      <c r="AV1089" s="175"/>
    </row>
    <row r="1090" spans="1:74" x14ac:dyDescent="0.55000000000000004">
      <c r="B1090" s="44"/>
      <c r="C1090" s="44"/>
      <c r="D1090" s="44"/>
      <c r="E1090" s="44"/>
      <c r="F1090" s="44"/>
      <c r="G1090" s="44"/>
      <c r="H1090" s="44"/>
      <c r="I1090" s="44"/>
      <c r="J1090" s="44"/>
      <c r="K1090" s="44"/>
      <c r="L1090" s="44"/>
      <c r="M1090" s="44"/>
      <c r="N1090" s="44"/>
      <c r="O1090" s="44"/>
      <c r="P1090" s="44"/>
      <c r="Q1090" s="44"/>
      <c r="R1090" s="44"/>
      <c r="S1090" s="44"/>
      <c r="T1090" s="44"/>
      <c r="U1090" s="44"/>
      <c r="V1090" s="44"/>
      <c r="W1090" s="44"/>
      <c r="X1090" s="44"/>
      <c r="Y1090" s="44"/>
      <c r="AE1090">
        <f>SUM(AD443:AD448)</f>
        <v>190</v>
      </c>
      <c r="AY1090" s="44" t="s">
        <v>474</v>
      </c>
      <c r="BB1090" s="44" t="s">
        <v>473</v>
      </c>
      <c r="BV1090">
        <f>SUM(BV442:BV1089)</f>
        <v>466870</v>
      </c>
    </row>
    <row r="1091" spans="1:74" x14ac:dyDescent="0.55000000000000004">
      <c r="B1091">
        <f>SUM(B554:B584)</f>
        <v>832</v>
      </c>
      <c r="AA1091" s="263">
        <f>+AA881-AA880</f>
        <v>82409</v>
      </c>
      <c r="AE1091">
        <f>SUM(AD797:AD1088)</f>
        <v>397899</v>
      </c>
      <c r="AG1091">
        <f>40317-40254</f>
        <v>63</v>
      </c>
      <c r="AI1091" s="236">
        <f>SUM(AI189:AI558)</f>
        <v>205</v>
      </c>
      <c r="AJ1091">
        <f>SUM(AI797:AI1088)</f>
        <v>10277</v>
      </c>
      <c r="AK1091">
        <f>SUM(AK907:AK1087)</f>
        <v>1059</v>
      </c>
      <c r="AR1091" s="44">
        <f>SUM(AQ1075:AQ1081)</f>
        <v>99887</v>
      </c>
      <c r="AT1091" s="44">
        <f>SUM(AU1075:AU1081)</f>
        <v>192</v>
      </c>
      <c r="AU1091">
        <f>SUM(AU889:AU918)</f>
        <v>4396</v>
      </c>
      <c r="AV1091">
        <f>SUM(AU854:AU1088)</f>
        <v>13866</v>
      </c>
      <c r="AY1091" s="44">
        <f>SUM(AY359:AY413)</f>
        <v>69</v>
      </c>
      <c r="BB1091" s="44">
        <f>SUM(BB374:BB413)</f>
        <v>941</v>
      </c>
    </row>
    <row r="1092" spans="1:74" x14ac:dyDescent="0.55000000000000004">
      <c r="L1092">
        <f>SUM(L97:L1091)</f>
        <v>1582561</v>
      </c>
      <c r="P1092">
        <f>SUM(P97:P1091)</f>
        <v>61103</v>
      </c>
      <c r="AD1092">
        <f>SUM(AD188:AD194)</f>
        <v>82</v>
      </c>
      <c r="AG1092">
        <f>840+40254</f>
        <v>41094</v>
      </c>
      <c r="AJ1092">
        <f>SUM(AI797:AI827)</f>
        <v>7081</v>
      </c>
      <c r="AV1092">
        <f>SUM(AU797:AU827)</f>
        <v>0</v>
      </c>
      <c r="AY1092" s="44" t="s">
        <v>685</v>
      </c>
    </row>
    <row r="1093" spans="1:74" ht="15" customHeight="1" x14ac:dyDescent="0.55000000000000004">
      <c r="A1093" s="119"/>
      <c r="D1093">
        <f>SUM(B229:B259)</f>
        <v>435</v>
      </c>
      <c r="Z1093" s="119"/>
      <c r="AA1093" s="119"/>
      <c r="AB1093" s="119"/>
      <c r="AC1093" s="119"/>
      <c r="AJ1093">
        <f>SUM(AI828:AI857)</f>
        <v>1483</v>
      </c>
      <c r="AV1093">
        <f>SUM(AU828:AU857)</f>
        <v>12</v>
      </c>
      <c r="AY1093" s="44">
        <f>SUM(AY581:AY1089)</f>
        <v>22906</v>
      </c>
    </row>
    <row r="1094" spans="1:74" x14ac:dyDescent="0.55000000000000004">
      <c r="AB1094" s="44" t="s">
        <v>827</v>
      </c>
      <c r="AD1094" s="44">
        <f>SUM(AD810:AD816)</f>
        <v>17671</v>
      </c>
      <c r="AH1094" s="4">
        <f>SUM(AD797:AD827)</f>
        <v>206192</v>
      </c>
      <c r="AI1094" s="5" t="s">
        <v>949</v>
      </c>
      <c r="AJ1094" s="4">
        <f>SUM(AI797:AI827)</f>
        <v>7081</v>
      </c>
      <c r="AN1094" s="227">
        <f>SUM(AK797:AK827)</f>
        <v>1</v>
      </c>
      <c r="AO1094" s="231" t="s">
        <v>949</v>
      </c>
      <c r="AP1094" s="227">
        <f>SUM(AO797:AO827)</f>
        <v>0</v>
      </c>
      <c r="AT1094" s="26">
        <f>SUM(AQ797:AQ827)</f>
        <v>2905</v>
      </c>
      <c r="AU1094" s="218" t="s">
        <v>949</v>
      </c>
      <c r="AV1094" s="26">
        <f>SUM(AU797:AU827)</f>
        <v>0</v>
      </c>
    </row>
    <row r="1095" spans="1:74" x14ac:dyDescent="0.55000000000000004">
      <c r="AH1095" s="4">
        <f>SUM(AD828:AD857)</f>
        <v>44357</v>
      </c>
      <c r="AI1095" s="5" t="s">
        <v>948</v>
      </c>
      <c r="AJ1095" s="4">
        <f>SUM(AI828:AI857)</f>
        <v>1483</v>
      </c>
      <c r="AN1095" s="227">
        <f>SUM(AK828:AK857)</f>
        <v>0</v>
      </c>
      <c r="AO1095" s="231" t="s">
        <v>948</v>
      </c>
      <c r="AP1095" s="227">
        <f>SUM(AO828:AO857)</f>
        <v>0</v>
      </c>
      <c r="AT1095" s="26">
        <f>SUM(AQ828:AQ857)</f>
        <v>92489</v>
      </c>
      <c r="AU1095" s="218" t="s">
        <v>948</v>
      </c>
      <c r="AV1095" s="26">
        <f>SUM(AU828:AU857)</f>
        <v>12</v>
      </c>
    </row>
    <row r="1096" spans="1:74" x14ac:dyDescent="0.55000000000000004">
      <c r="AH1096" s="4">
        <f>SUM(AD858:AD888)</f>
        <v>1728</v>
      </c>
      <c r="AI1096" s="5" t="s">
        <v>914</v>
      </c>
      <c r="AJ1096" s="4">
        <f>SUM(AI858:AI888)</f>
        <v>70</v>
      </c>
      <c r="AN1096" s="227">
        <f>SUM(AK858:AK888)</f>
        <v>1</v>
      </c>
      <c r="AO1096" s="231" t="s">
        <v>914</v>
      </c>
      <c r="AP1096" s="227">
        <f>SUM(AO858:AO888)</f>
        <v>0</v>
      </c>
      <c r="AT1096" s="26">
        <f>SUM(AQ858:AQ888)</f>
        <v>1917100</v>
      </c>
      <c r="AU1096" s="218" t="s">
        <v>914</v>
      </c>
      <c r="AV1096" s="26">
        <f>SUM(AU858:AU888)</f>
        <v>1390</v>
      </c>
    </row>
    <row r="1097" spans="1:74" x14ac:dyDescent="0.55000000000000004">
      <c r="AH1097" s="4">
        <f>SUM(AD889:AD918)</f>
        <v>5667</v>
      </c>
      <c r="AI1097" s="5" t="s">
        <v>947</v>
      </c>
      <c r="AJ1097" s="4">
        <f>SUM(AI889:AI918)</f>
        <v>23</v>
      </c>
      <c r="AN1097" s="227">
        <f>SUM(AK889:AK918)</f>
        <v>181</v>
      </c>
      <c r="AO1097" s="231" t="s">
        <v>947</v>
      </c>
      <c r="AP1097" s="227">
        <f>SUM(AO889:AO918)</f>
        <v>0</v>
      </c>
      <c r="AT1097" s="26">
        <f>SUM(AQ889:AQ918)</f>
        <v>1734300</v>
      </c>
      <c r="AU1097" s="218" t="s">
        <v>947</v>
      </c>
      <c r="AV1097" s="26">
        <f>SUM(AU889:AU918)</f>
        <v>4396</v>
      </c>
    </row>
    <row r="1098" spans="1:74" x14ac:dyDescent="0.55000000000000004">
      <c r="AH1098" s="4">
        <f>SUM(AD919:AD949)</f>
        <v>17832</v>
      </c>
      <c r="AI1098" s="5" t="s">
        <v>966</v>
      </c>
      <c r="AJ1098" s="4">
        <f>SUM(AI919:AI949)</f>
        <v>102</v>
      </c>
      <c r="AN1098" s="227">
        <f>SUM(AK919:AK949)</f>
        <v>527</v>
      </c>
      <c r="AO1098" s="231" t="s">
        <v>966</v>
      </c>
      <c r="AP1098" s="227">
        <f>SUM(AO919:AO949)</f>
        <v>6</v>
      </c>
      <c r="AT1098" s="26">
        <f>SUM(AQ919:AQ949)</f>
        <v>820902</v>
      </c>
      <c r="AU1098" s="218" t="s">
        <v>966</v>
      </c>
      <c r="AV1098" s="26">
        <f>SUM(AU919:AU949)</f>
        <v>2276</v>
      </c>
    </row>
    <row r="1099" spans="1:74" x14ac:dyDescent="0.55000000000000004">
      <c r="AH1099" s="4">
        <f>SUM(AD950:AD980)</f>
        <v>29892</v>
      </c>
      <c r="AI1099" s="5" t="s">
        <v>978</v>
      </c>
      <c r="AJ1099" s="4">
        <f>SUM(AI950:AI980)</f>
        <v>187</v>
      </c>
      <c r="AN1099" s="227">
        <f>SUM(AK950:AK980)</f>
        <v>2</v>
      </c>
      <c r="AO1099" s="231" t="s">
        <v>978</v>
      </c>
      <c r="AP1099" s="227">
        <f>SUM(AO950:AO980)</f>
        <v>0</v>
      </c>
      <c r="AT1099" s="26">
        <f>SUM(AQ950:AQ980)</f>
        <v>719844</v>
      </c>
      <c r="AU1099" s="218" t="s">
        <v>978</v>
      </c>
      <c r="AV1099" s="26">
        <f>SUM(AU950:AU980)</f>
        <v>987</v>
      </c>
    </row>
    <row r="1100" spans="1:74" x14ac:dyDescent="0.55000000000000004">
      <c r="AH1100" s="4">
        <f>SUM(AD981:AD1010)</f>
        <v>28866</v>
      </c>
      <c r="AI1100" s="5" t="s">
        <v>979</v>
      </c>
      <c r="AJ1100" s="4">
        <f>SUM(AI981:AI1010)</f>
        <v>471</v>
      </c>
      <c r="AN1100" s="227">
        <f>SUM(AK981:AK1010)</f>
        <v>0</v>
      </c>
      <c r="AO1100" s="231" t="s">
        <v>979</v>
      </c>
      <c r="AP1100" s="227">
        <f>SUM(AO981:AO1010)</f>
        <v>0</v>
      </c>
      <c r="AT1100" s="26">
        <f>SUM(AQ981:AQ1010)</f>
        <v>1153371</v>
      </c>
      <c r="AU1100" s="218" t="s">
        <v>979</v>
      </c>
      <c r="AV1100"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59"/>
  <sheetViews>
    <sheetView zoomScale="115" zoomScaleNormal="115" workbookViewId="0">
      <pane xSplit="3" ySplit="1" topLeftCell="V838" activePane="bottomRight" state="frozen"/>
      <selection pane="topRight" activeCell="C1" sqref="C1"/>
      <selection pane="bottomLeft" activeCell="A2" sqref="A2"/>
      <selection pane="bottomRight" activeCell="AA847" sqref="AA847"/>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 si="159">SUM(D832:AG832)-J832</f>
        <v>63</v>
      </c>
      <c r="C832" s="114">
        <v>44893</v>
      </c>
      <c r="D832" s="100">
        <v>6</v>
      </c>
      <c r="E832" s="100">
        <v>19</v>
      </c>
      <c r="F832" s="100">
        <v>2</v>
      </c>
      <c r="I832" s="100">
        <v>7</v>
      </c>
      <c r="J832" s="265">
        <f t="shared" ref="J832" si="160">SUM(K832:AF832)</f>
        <v>29</v>
      </c>
      <c r="K832" s="100">
        <v>16</v>
      </c>
      <c r="M832" s="100">
        <v>2</v>
      </c>
      <c r="O832" s="100">
        <v>1</v>
      </c>
      <c r="T832" s="100">
        <v>1</v>
      </c>
      <c r="V832" s="100">
        <v>4</v>
      </c>
      <c r="Y832" s="100">
        <v>1</v>
      </c>
      <c r="Z832" s="100">
        <v>1</v>
      </c>
      <c r="AB832" s="100">
        <v>1</v>
      </c>
      <c r="AF832" s="100">
        <v>2</v>
      </c>
      <c r="AG832" s="266"/>
      <c r="AH832" s="114">
        <f t="shared" ref="AH832" si="161">+C832</f>
        <v>44893</v>
      </c>
      <c r="AI832" s="267">
        <f t="shared" ref="AI832" si="162">+AL832-AJ832-AK832</f>
        <v>57</v>
      </c>
      <c r="AJ832" s="267">
        <f t="shared" ref="AJ832" si="163">+H832</f>
        <v>0</v>
      </c>
      <c r="AK832" s="100">
        <f t="shared" ref="AK832" si="164">+D832</f>
        <v>6</v>
      </c>
      <c r="AL832" s="267">
        <f t="shared" ref="AL832" si="165">+B832</f>
        <v>63</v>
      </c>
    </row>
    <row r="833" spans="2:38" s="100" customFormat="1" ht="17.5" customHeight="1" x14ac:dyDescent="0.55000000000000004">
      <c r="B833" s="265">
        <f t="shared" ref="B833" si="166">SUM(D833:AG833)-J833</f>
        <v>52</v>
      </c>
      <c r="C833" s="114">
        <v>44894</v>
      </c>
      <c r="D833" s="100">
        <v>9</v>
      </c>
      <c r="E833" s="100">
        <v>11</v>
      </c>
      <c r="F833" s="100">
        <v>4</v>
      </c>
      <c r="H833" s="100">
        <v>1</v>
      </c>
      <c r="I833" s="100">
        <v>10</v>
      </c>
      <c r="J833" s="265">
        <f t="shared" ref="J833" si="167">SUM(K833:AF833)</f>
        <v>17</v>
      </c>
      <c r="K833" s="100">
        <v>3</v>
      </c>
      <c r="M833" s="100">
        <v>4</v>
      </c>
      <c r="O833" s="100">
        <v>1</v>
      </c>
      <c r="V833" s="100">
        <v>2</v>
      </c>
      <c r="Z833" s="100">
        <v>5</v>
      </c>
      <c r="AB833" s="100">
        <v>2</v>
      </c>
      <c r="AG833" s="266"/>
      <c r="AH833" s="114">
        <f t="shared" ref="AH833" si="168">+C833</f>
        <v>44894</v>
      </c>
      <c r="AI833" s="267">
        <f t="shared" ref="AI833" si="169">+AL833-AJ833-AK833</f>
        <v>42</v>
      </c>
      <c r="AJ833" s="267">
        <f t="shared" ref="AJ833" si="170">+H833</f>
        <v>1</v>
      </c>
      <c r="AK833" s="100">
        <f t="shared" ref="AK833" si="171">+D833</f>
        <v>9</v>
      </c>
      <c r="AL833" s="267">
        <f t="shared" ref="AL833" si="172">+B833</f>
        <v>52</v>
      </c>
    </row>
    <row r="834" spans="2:38" s="100" customFormat="1" ht="17.5" customHeight="1" x14ac:dyDescent="0.55000000000000004">
      <c r="B834" s="265">
        <f t="shared" ref="B834" si="173">SUM(D834:AG834)-J834</f>
        <v>70</v>
      </c>
      <c r="C834" s="114">
        <v>44895</v>
      </c>
      <c r="D834" s="100">
        <v>6</v>
      </c>
      <c r="E834" s="100">
        <v>12</v>
      </c>
      <c r="F834" s="100">
        <v>3</v>
      </c>
      <c r="I834" s="100">
        <v>23</v>
      </c>
      <c r="J834" s="265">
        <f t="shared" ref="J834" si="174">SUM(K834:AF834)</f>
        <v>26</v>
      </c>
      <c r="K834" s="100">
        <v>12</v>
      </c>
      <c r="M834" s="100">
        <v>5</v>
      </c>
      <c r="S834" s="100">
        <v>1</v>
      </c>
      <c r="T834" s="100">
        <v>1</v>
      </c>
      <c r="V834" s="100">
        <v>3</v>
      </c>
      <c r="Y834" s="100">
        <v>2</v>
      </c>
      <c r="Z834" s="100">
        <v>1</v>
      </c>
      <c r="AB834" s="100">
        <v>1</v>
      </c>
      <c r="AG834" s="266"/>
      <c r="AH834" s="114">
        <f t="shared" ref="AH834" si="175">+C834</f>
        <v>44895</v>
      </c>
      <c r="AI834" s="267">
        <f t="shared" ref="AI834" si="176">+AL834-AJ834-AK834</f>
        <v>64</v>
      </c>
      <c r="AJ834" s="267">
        <f t="shared" ref="AJ834" si="177">+H834</f>
        <v>0</v>
      </c>
      <c r="AK834" s="100">
        <f t="shared" ref="AK834" si="178">+D834</f>
        <v>6</v>
      </c>
      <c r="AL834" s="267">
        <f t="shared" ref="AL834" si="179">+B834</f>
        <v>70</v>
      </c>
    </row>
    <row r="835" spans="2:38" s="100" customFormat="1" ht="17.5" customHeight="1" x14ac:dyDescent="0.55000000000000004">
      <c r="B835" s="265">
        <f t="shared" ref="B835" si="180">SUM(D835:AG835)-J835</f>
        <v>45</v>
      </c>
      <c r="C835" s="114">
        <v>44896</v>
      </c>
      <c r="D835" s="100">
        <v>4</v>
      </c>
      <c r="E835" s="100">
        <v>16</v>
      </c>
      <c r="F835" s="100">
        <v>1</v>
      </c>
      <c r="I835" s="100">
        <v>8</v>
      </c>
      <c r="J835" s="265">
        <f t="shared" ref="J835" si="181">SUM(K835:AF835)</f>
        <v>16</v>
      </c>
      <c r="K835" s="100">
        <v>6</v>
      </c>
      <c r="M835" s="100">
        <v>2</v>
      </c>
      <c r="S835" s="100">
        <v>1</v>
      </c>
      <c r="T835" s="100">
        <v>1</v>
      </c>
      <c r="W835" s="100">
        <v>3</v>
      </c>
      <c r="Y835" s="100">
        <v>1</v>
      </c>
      <c r="Z835" s="100">
        <v>1</v>
      </c>
      <c r="AB835" s="100">
        <v>1</v>
      </c>
      <c r="AG835" s="266"/>
      <c r="AH835" s="114">
        <f t="shared" ref="AH835" si="182">+C835</f>
        <v>44896</v>
      </c>
      <c r="AI835" s="267">
        <f t="shared" ref="AI835" si="183">+AL835-AJ835-AK835</f>
        <v>41</v>
      </c>
      <c r="AJ835" s="267">
        <f t="shared" ref="AJ835" si="184">+H835</f>
        <v>0</v>
      </c>
      <c r="AK835" s="100">
        <f t="shared" ref="AK835" si="185">+D835</f>
        <v>4</v>
      </c>
      <c r="AL835" s="267">
        <f t="shared" ref="AL835" si="186">+B835</f>
        <v>45</v>
      </c>
    </row>
    <row r="836" spans="2:38" s="100" customFormat="1" ht="17.5" customHeight="1" x14ac:dyDescent="0.55000000000000004">
      <c r="B836" s="265">
        <f t="shared" ref="B836" si="187">SUM(D836:AG836)-J836</f>
        <v>55</v>
      </c>
      <c r="C836" s="114">
        <v>44897</v>
      </c>
      <c r="D836" s="100">
        <v>5</v>
      </c>
      <c r="E836" s="100">
        <v>12</v>
      </c>
      <c r="H836" s="100">
        <v>1</v>
      </c>
      <c r="I836" s="100">
        <v>2</v>
      </c>
      <c r="J836" s="265">
        <f t="shared" ref="J836" si="188">SUM(K836:AF836)</f>
        <v>35</v>
      </c>
      <c r="K836" s="100">
        <v>2</v>
      </c>
      <c r="M836" s="100">
        <v>2</v>
      </c>
      <c r="O836" s="100">
        <v>1</v>
      </c>
      <c r="T836" s="100">
        <v>3</v>
      </c>
      <c r="V836" s="100">
        <v>4</v>
      </c>
      <c r="W836" s="100">
        <v>1</v>
      </c>
      <c r="X836" s="100">
        <v>1</v>
      </c>
      <c r="Y836" s="100">
        <v>2</v>
      </c>
      <c r="Z836" s="100">
        <v>7</v>
      </c>
      <c r="AB836" s="100">
        <v>3</v>
      </c>
      <c r="AD836" s="100">
        <v>1</v>
      </c>
      <c r="AF836" s="100">
        <v>8</v>
      </c>
      <c r="AG836" s="266"/>
      <c r="AH836" s="114">
        <f t="shared" ref="AH836" si="189">+C836</f>
        <v>44897</v>
      </c>
      <c r="AI836" s="267">
        <f t="shared" ref="AI836" si="190">+AL836-AJ836-AK836</f>
        <v>49</v>
      </c>
      <c r="AJ836" s="267">
        <f t="shared" ref="AJ836" si="191">+H836</f>
        <v>1</v>
      </c>
      <c r="AK836" s="100">
        <f t="shared" ref="AK836" si="192">+D836</f>
        <v>5</v>
      </c>
      <c r="AL836" s="267">
        <f t="shared" ref="AL836" si="193">+B836</f>
        <v>55</v>
      </c>
    </row>
    <row r="837" spans="2:38" s="100" customFormat="1" ht="17.5" customHeight="1" x14ac:dyDescent="0.55000000000000004">
      <c r="B837" s="265">
        <f t="shared" ref="B837" si="194">SUM(D837:AG837)-J837</f>
        <v>45</v>
      </c>
      <c r="C837" s="114">
        <v>44898</v>
      </c>
      <c r="D837" s="100">
        <v>6</v>
      </c>
      <c r="E837" s="100">
        <v>14</v>
      </c>
      <c r="F837" s="100">
        <v>1</v>
      </c>
      <c r="I837" s="100">
        <v>6</v>
      </c>
      <c r="J837" s="265">
        <f t="shared" ref="J837" si="195">SUM(K837:AF837)</f>
        <v>18</v>
      </c>
      <c r="K837" s="100">
        <v>4</v>
      </c>
      <c r="M837" s="100">
        <v>3</v>
      </c>
      <c r="T837" s="100">
        <v>5</v>
      </c>
      <c r="Z837" s="100">
        <v>1</v>
      </c>
      <c r="AB837" s="100">
        <v>3</v>
      </c>
      <c r="AF837" s="100">
        <v>2</v>
      </c>
      <c r="AG837" s="266"/>
      <c r="AH837" s="114">
        <f t="shared" ref="AH837" si="196">+C837</f>
        <v>44898</v>
      </c>
      <c r="AI837" s="267">
        <f t="shared" ref="AI837" si="197">+AL837-AJ837-AK837</f>
        <v>39</v>
      </c>
      <c r="AJ837" s="267">
        <f t="shared" ref="AJ837" si="198">+H837</f>
        <v>0</v>
      </c>
      <c r="AK837" s="100">
        <f t="shared" ref="AK837" si="199">+D837</f>
        <v>6</v>
      </c>
      <c r="AL837" s="267">
        <f t="shared" ref="AL837" si="200">+B837</f>
        <v>45</v>
      </c>
    </row>
    <row r="838" spans="2:38" s="100" customFormat="1" ht="17.5" customHeight="1" x14ac:dyDescent="0.55000000000000004">
      <c r="B838" s="265">
        <f t="shared" ref="B838" si="201">SUM(D838:AG838)-J838</f>
        <v>71</v>
      </c>
      <c r="C838" s="114">
        <v>44899</v>
      </c>
      <c r="D838" s="100">
        <v>5</v>
      </c>
      <c r="E838" s="100">
        <v>17</v>
      </c>
      <c r="F838" s="100">
        <v>3</v>
      </c>
      <c r="H838" s="100">
        <v>1</v>
      </c>
      <c r="I838" s="100">
        <v>9</v>
      </c>
      <c r="J838" s="265">
        <f t="shared" ref="J838" si="202">SUM(K838:AF838)</f>
        <v>36</v>
      </c>
      <c r="K838" s="100">
        <v>10</v>
      </c>
      <c r="M838" s="100">
        <v>4</v>
      </c>
      <c r="N838" s="100">
        <v>8</v>
      </c>
      <c r="O838" s="100">
        <v>1</v>
      </c>
      <c r="T838" s="100">
        <v>2</v>
      </c>
      <c r="V838" s="100">
        <v>2</v>
      </c>
      <c r="Y838" s="100">
        <v>3</v>
      </c>
      <c r="Z838" s="100">
        <v>1</v>
      </c>
      <c r="AD838" s="100">
        <v>1</v>
      </c>
      <c r="AF838" s="100">
        <v>4</v>
      </c>
      <c r="AG838" s="266"/>
      <c r="AH838" s="114">
        <f t="shared" ref="AH838" si="203">+C838</f>
        <v>44899</v>
      </c>
      <c r="AI838" s="267">
        <f t="shared" ref="AI838" si="204">+AL838-AJ838-AK838</f>
        <v>65</v>
      </c>
      <c r="AJ838" s="267">
        <f t="shared" ref="AJ838" si="205">+H838</f>
        <v>1</v>
      </c>
      <c r="AK838" s="100">
        <f t="shared" ref="AK838" si="206">+D838</f>
        <v>5</v>
      </c>
      <c r="AL838" s="267">
        <f t="shared" ref="AL838" si="207">+B838</f>
        <v>71</v>
      </c>
    </row>
    <row r="839" spans="2:38" s="100" customFormat="1" ht="17.5" customHeight="1" x14ac:dyDescent="0.55000000000000004">
      <c r="B839" s="265">
        <f t="shared" ref="B839" si="208">SUM(D839:AG839)-J839</f>
        <v>58</v>
      </c>
      <c r="C839" s="114">
        <v>44900</v>
      </c>
      <c r="D839" s="100">
        <v>8</v>
      </c>
      <c r="E839" s="100">
        <v>15</v>
      </c>
      <c r="F839" s="100">
        <v>2</v>
      </c>
      <c r="I839" s="100">
        <v>8</v>
      </c>
      <c r="J839" s="265">
        <f t="shared" ref="J839" si="209">SUM(K839:AF839)</f>
        <v>25</v>
      </c>
      <c r="K839" s="100">
        <v>2</v>
      </c>
      <c r="M839" s="100">
        <v>4</v>
      </c>
      <c r="O839" s="100">
        <v>1</v>
      </c>
      <c r="T839" s="100">
        <v>8</v>
      </c>
      <c r="V839" s="100">
        <v>3</v>
      </c>
      <c r="Y839" s="100">
        <v>1</v>
      </c>
      <c r="Z839" s="100">
        <v>2</v>
      </c>
      <c r="AB839" s="100">
        <v>1</v>
      </c>
      <c r="AD839" s="100">
        <v>1</v>
      </c>
      <c r="AF839" s="100">
        <v>2</v>
      </c>
      <c r="AG839" s="266"/>
      <c r="AH839" s="114">
        <f t="shared" ref="AH839" si="210">+C839</f>
        <v>44900</v>
      </c>
      <c r="AI839" s="267">
        <f t="shared" ref="AI839" si="211">+AL839-AJ839-AK839</f>
        <v>50</v>
      </c>
      <c r="AJ839" s="267">
        <f t="shared" ref="AJ839" si="212">+H839</f>
        <v>0</v>
      </c>
      <c r="AK839" s="100">
        <f t="shared" ref="AK839" si="213">+D839</f>
        <v>8</v>
      </c>
      <c r="AL839" s="267">
        <f t="shared" ref="AL839" si="214">+B839</f>
        <v>58</v>
      </c>
    </row>
    <row r="840" spans="2:38" s="100" customFormat="1" ht="17.5" customHeight="1" x14ac:dyDescent="0.55000000000000004">
      <c r="B840" s="265">
        <f t="shared" ref="B840:B842" si="215">SUM(D840:AG840)-J840</f>
        <v>58</v>
      </c>
      <c r="C840" s="114">
        <v>44901</v>
      </c>
      <c r="D840" s="100">
        <v>9</v>
      </c>
      <c r="E840" s="100">
        <v>18</v>
      </c>
      <c r="F840" s="100">
        <v>1</v>
      </c>
      <c r="I840" s="100">
        <v>1</v>
      </c>
      <c r="J840" s="265">
        <f t="shared" ref="J840" si="216">SUM(K840:AF840)</f>
        <v>29</v>
      </c>
      <c r="K840" s="100">
        <v>14</v>
      </c>
      <c r="O840" s="100">
        <v>1</v>
      </c>
      <c r="V840" s="100">
        <v>1</v>
      </c>
      <c r="Y840" s="100">
        <v>7</v>
      </c>
      <c r="AD840" s="100">
        <v>1</v>
      </c>
      <c r="AF840" s="100">
        <v>5</v>
      </c>
      <c r="AG840" s="266"/>
      <c r="AH840" s="114">
        <f t="shared" ref="AH840" si="217">+C840</f>
        <v>44901</v>
      </c>
      <c r="AI840" s="267">
        <f t="shared" ref="AI840" si="218">+AL840-AJ840-AK840</f>
        <v>49</v>
      </c>
      <c r="AJ840" s="267">
        <f t="shared" ref="AJ840" si="219">+H840</f>
        <v>0</v>
      </c>
      <c r="AK840" s="100">
        <f t="shared" ref="AK840" si="220">+D840</f>
        <v>9</v>
      </c>
      <c r="AL840" s="267">
        <f t="shared" ref="AL840" si="221">+B840</f>
        <v>58</v>
      </c>
    </row>
    <row r="841" spans="2:38" s="100" customFormat="1" ht="17.5" customHeight="1" x14ac:dyDescent="0.55000000000000004">
      <c r="B841" s="265">
        <f t="shared" si="215"/>
        <v>48</v>
      </c>
      <c r="C841" s="114">
        <v>44902</v>
      </c>
      <c r="D841" s="100">
        <v>9</v>
      </c>
      <c r="E841" s="100">
        <v>14</v>
      </c>
      <c r="F841" s="100">
        <v>5</v>
      </c>
      <c r="I841" s="100">
        <v>2</v>
      </c>
      <c r="J841" s="265">
        <f t="shared" ref="J841" si="222">SUM(K841:AF841)</f>
        <v>18</v>
      </c>
      <c r="K841" s="100">
        <v>8</v>
      </c>
      <c r="N841" s="100">
        <v>1</v>
      </c>
      <c r="O841" s="100">
        <v>1</v>
      </c>
      <c r="T841" s="100">
        <v>6</v>
      </c>
      <c r="Y841" s="100">
        <v>1</v>
      </c>
      <c r="Z841" s="100">
        <v>1</v>
      </c>
      <c r="AG841" s="266"/>
      <c r="AH841" s="114">
        <f t="shared" ref="AH841:AH842" si="223">+C841</f>
        <v>44902</v>
      </c>
      <c r="AI841" s="267">
        <f>+AL841-AJ841-AK841</f>
        <v>39</v>
      </c>
      <c r="AJ841" s="267">
        <f t="shared" ref="AJ841:AJ842" si="224">+H841</f>
        <v>0</v>
      </c>
      <c r="AK841" s="100">
        <f t="shared" ref="AK841:AK842" si="225">+D841</f>
        <v>9</v>
      </c>
      <c r="AL841" s="267">
        <f t="shared" ref="AL841:AL842" si="226">+B841</f>
        <v>48</v>
      </c>
    </row>
    <row r="842" spans="2:38" s="100" customFormat="1" ht="17.5" customHeight="1" x14ac:dyDescent="0.55000000000000004">
      <c r="B842" s="265">
        <f t="shared" si="215"/>
        <v>49</v>
      </c>
      <c r="C842" s="114">
        <v>44903</v>
      </c>
      <c r="D842" s="100">
        <v>5</v>
      </c>
      <c r="E842" s="100">
        <v>12</v>
      </c>
      <c r="F842" s="100">
        <v>3</v>
      </c>
      <c r="J842" s="265">
        <f t="shared" ref="J842" si="227">SUM(K842:AF842)</f>
        <v>29</v>
      </c>
      <c r="K842" s="100">
        <v>7</v>
      </c>
      <c r="M842" s="100">
        <v>1</v>
      </c>
      <c r="O842" s="100">
        <v>2</v>
      </c>
      <c r="T842" s="100">
        <v>11</v>
      </c>
      <c r="V842" s="100">
        <v>1</v>
      </c>
      <c r="W842" s="100">
        <v>1</v>
      </c>
      <c r="Y842" s="100">
        <v>4</v>
      </c>
      <c r="Z842" s="100">
        <v>1</v>
      </c>
      <c r="AB842" s="100">
        <v>1</v>
      </c>
      <c r="AG842" s="266"/>
      <c r="AH842" s="114">
        <f t="shared" si="223"/>
        <v>44903</v>
      </c>
      <c r="AI842" s="267">
        <f t="shared" ref="AI842" si="228">+AL842-AJ842-AK842</f>
        <v>44</v>
      </c>
      <c r="AJ842" s="267">
        <f t="shared" si="224"/>
        <v>0</v>
      </c>
      <c r="AK842" s="100">
        <f t="shared" si="225"/>
        <v>5</v>
      </c>
      <c r="AL842" s="267">
        <f t="shared" si="226"/>
        <v>49</v>
      </c>
    </row>
    <row r="843" spans="2:38" s="100" customFormat="1" ht="17.5" customHeight="1" x14ac:dyDescent="0.55000000000000004">
      <c r="B843" s="265">
        <f t="shared" ref="B843" si="229">SUM(D843:AG843)-J843</f>
        <v>48</v>
      </c>
      <c r="C843" s="114">
        <v>44904</v>
      </c>
      <c r="D843" s="100">
        <v>3</v>
      </c>
      <c r="E843" s="100">
        <v>10</v>
      </c>
      <c r="F843" s="100">
        <v>3</v>
      </c>
      <c r="H843" s="100">
        <v>1</v>
      </c>
      <c r="I843" s="100">
        <v>6</v>
      </c>
      <c r="J843" s="265">
        <f t="shared" ref="J843" si="230">SUM(K843:AF843)</f>
        <v>25</v>
      </c>
      <c r="K843" s="100">
        <v>4</v>
      </c>
      <c r="M843" s="100">
        <v>6</v>
      </c>
      <c r="N843" s="100">
        <v>1</v>
      </c>
      <c r="O843" s="100">
        <v>1</v>
      </c>
      <c r="T843" s="100">
        <v>1</v>
      </c>
      <c r="Y843" s="100">
        <v>4</v>
      </c>
      <c r="Z843" s="100">
        <v>2</v>
      </c>
      <c r="AB843" s="100">
        <v>2</v>
      </c>
      <c r="AD843" s="100">
        <v>3</v>
      </c>
      <c r="AF843" s="100">
        <v>1</v>
      </c>
      <c r="AG843" s="266"/>
      <c r="AH843" s="114">
        <f t="shared" ref="AH843" si="231">+C843</f>
        <v>44904</v>
      </c>
      <c r="AI843" s="267">
        <f t="shared" ref="AI843" si="232">+AL843-AJ843-AK843</f>
        <v>44</v>
      </c>
      <c r="AJ843" s="267">
        <f t="shared" ref="AJ843" si="233">+H843</f>
        <v>1</v>
      </c>
      <c r="AK843" s="100">
        <f t="shared" ref="AK843" si="234">+D843</f>
        <v>3</v>
      </c>
      <c r="AL843" s="267">
        <f t="shared" ref="AL843" si="235">+B843</f>
        <v>48</v>
      </c>
    </row>
    <row r="844" spans="2:38" s="100" customFormat="1" ht="17.5" customHeight="1" x14ac:dyDescent="0.55000000000000004">
      <c r="B844" s="265">
        <f t="shared" ref="B844" si="236">SUM(D844:AG844)-J844</f>
        <v>68</v>
      </c>
      <c r="C844" s="114">
        <v>44905</v>
      </c>
      <c r="D844" s="100">
        <v>4</v>
      </c>
      <c r="E844" s="100">
        <v>27</v>
      </c>
      <c r="F844" s="100">
        <v>2</v>
      </c>
      <c r="I844" s="100">
        <v>1</v>
      </c>
      <c r="J844" s="265">
        <f t="shared" ref="J844" si="237">SUM(K844:AF844)</f>
        <v>34</v>
      </c>
      <c r="K844" s="100">
        <v>4</v>
      </c>
      <c r="M844" s="100">
        <v>5</v>
      </c>
      <c r="O844" s="100">
        <v>1</v>
      </c>
      <c r="T844" s="100">
        <v>13</v>
      </c>
      <c r="V844" s="100">
        <v>1</v>
      </c>
      <c r="Y844" s="100">
        <v>3</v>
      </c>
      <c r="Z844" s="100">
        <v>3</v>
      </c>
      <c r="AB844" s="100">
        <v>3</v>
      </c>
      <c r="AD844" s="100">
        <v>1</v>
      </c>
      <c r="AG844" s="266"/>
      <c r="AH844" s="114">
        <f t="shared" ref="AH844" si="238">+C844</f>
        <v>44905</v>
      </c>
      <c r="AI844" s="267">
        <f t="shared" ref="AI844" si="239">+AL844-AJ844-AK844</f>
        <v>64</v>
      </c>
      <c r="AJ844" s="267">
        <f t="shared" ref="AJ844" si="240">+H844</f>
        <v>0</v>
      </c>
      <c r="AK844" s="100">
        <f t="shared" ref="AK844" si="241">+D844</f>
        <v>4</v>
      </c>
      <c r="AL844" s="267">
        <f t="shared" ref="AL844" si="242">+B844</f>
        <v>68</v>
      </c>
    </row>
    <row r="845" spans="2:38" s="100" customFormat="1" ht="17.5" customHeight="1" x14ac:dyDescent="0.55000000000000004">
      <c r="B845" s="265">
        <f t="shared" ref="B845" si="243">SUM(D845:AG845)-J845</f>
        <v>69</v>
      </c>
      <c r="C845" s="114">
        <v>44906</v>
      </c>
      <c r="D845" s="100">
        <v>7</v>
      </c>
      <c r="E845" s="100">
        <v>21</v>
      </c>
      <c r="F845" s="100">
        <v>10</v>
      </c>
      <c r="I845" s="100">
        <v>1</v>
      </c>
      <c r="J845" s="265">
        <f t="shared" ref="J845" si="244">SUM(K845:AF845)</f>
        <v>30</v>
      </c>
      <c r="K845" s="100">
        <v>5</v>
      </c>
      <c r="M845" s="100">
        <v>2</v>
      </c>
      <c r="O845" s="100">
        <v>1</v>
      </c>
      <c r="T845" s="100">
        <v>6</v>
      </c>
      <c r="Y845" s="100">
        <v>1</v>
      </c>
      <c r="Z845" s="100">
        <v>10</v>
      </c>
      <c r="AB845" s="100">
        <v>2</v>
      </c>
      <c r="AD845" s="100">
        <v>3</v>
      </c>
      <c r="AG845" s="266"/>
      <c r="AH845" s="114">
        <f t="shared" ref="AH845" si="245">+C845</f>
        <v>44906</v>
      </c>
      <c r="AI845" s="267">
        <f t="shared" ref="AI845" si="246">+AL845-AJ845-AK845</f>
        <v>62</v>
      </c>
      <c r="AJ845" s="267">
        <f t="shared" ref="AJ845" si="247">+H845</f>
        <v>0</v>
      </c>
      <c r="AK845" s="100">
        <f t="shared" ref="AK845" si="248">+D845</f>
        <v>7</v>
      </c>
      <c r="AL845" s="267">
        <f t="shared" ref="AL845" si="249">+B845</f>
        <v>69</v>
      </c>
    </row>
    <row r="846" spans="2:38" s="100" customFormat="1" ht="17.5" customHeight="1" x14ac:dyDescent="0.55000000000000004">
      <c r="B846" s="265">
        <f t="shared" ref="B846" si="250">SUM(D846:AG846)-J846</f>
        <v>45</v>
      </c>
      <c r="C846" s="114">
        <v>44907</v>
      </c>
      <c r="D846" s="100">
        <v>8</v>
      </c>
      <c r="E846" s="100">
        <v>22</v>
      </c>
      <c r="I846" s="100">
        <v>1</v>
      </c>
      <c r="J846" s="265">
        <f t="shared" ref="J846" si="251">SUM(K846:AF846)</f>
        <v>14</v>
      </c>
      <c r="K846" s="100">
        <v>8</v>
      </c>
      <c r="O846" s="100">
        <v>1</v>
      </c>
      <c r="T846" s="100">
        <v>1</v>
      </c>
      <c r="AB846" s="100">
        <v>1</v>
      </c>
      <c r="AD846" s="100">
        <v>1</v>
      </c>
      <c r="AF846" s="100">
        <v>2</v>
      </c>
      <c r="AG846" s="266"/>
      <c r="AH846" s="114">
        <f t="shared" ref="AH846" si="252">+C846</f>
        <v>44907</v>
      </c>
      <c r="AI846" s="267">
        <f t="shared" ref="AI846" si="253">+AL846-AJ846-AK846</f>
        <v>37</v>
      </c>
      <c r="AJ846" s="267">
        <f t="shared" ref="AJ846" si="254">+H846</f>
        <v>0</v>
      </c>
      <c r="AK846" s="100">
        <f t="shared" ref="AK846" si="255">+D846</f>
        <v>8</v>
      </c>
      <c r="AL846" s="267">
        <f t="shared" ref="AL846" si="256">+B846</f>
        <v>45</v>
      </c>
    </row>
    <row r="847" spans="2:38" s="100" customFormat="1" ht="17.5" customHeight="1" x14ac:dyDescent="0.55000000000000004">
      <c r="B847" s="265">
        <f t="shared" ref="B847" si="257">SUM(D847:AG847)-J847</f>
        <v>42</v>
      </c>
      <c r="C847" s="114">
        <v>44908</v>
      </c>
      <c r="D847" s="100">
        <v>4</v>
      </c>
      <c r="E847" s="100">
        <v>5</v>
      </c>
      <c r="F847" s="100">
        <v>3</v>
      </c>
      <c r="I847" s="100">
        <v>8</v>
      </c>
      <c r="J847" s="265">
        <f t="shared" ref="J847" si="258">SUM(K847:AF847)</f>
        <v>22</v>
      </c>
      <c r="K847" s="100">
        <v>6</v>
      </c>
      <c r="O847" s="100">
        <v>4</v>
      </c>
      <c r="S847" s="100">
        <v>1</v>
      </c>
      <c r="V847" s="100">
        <v>1</v>
      </c>
      <c r="Z847" s="100">
        <v>2</v>
      </c>
      <c r="AB847" s="100">
        <v>8</v>
      </c>
      <c r="AG847" s="266"/>
      <c r="AH847" s="114">
        <f t="shared" ref="AH847" si="259">+C847</f>
        <v>44908</v>
      </c>
      <c r="AI847" s="267">
        <f t="shared" ref="AI847" si="260">+AL847-AJ847-AK847</f>
        <v>38</v>
      </c>
      <c r="AJ847" s="267">
        <f t="shared" ref="AJ847" si="261">+H847</f>
        <v>0</v>
      </c>
      <c r="AK847" s="100">
        <f t="shared" ref="AK847" si="262">+D847</f>
        <v>4</v>
      </c>
      <c r="AL847" s="267">
        <f t="shared" ref="AL847" si="263">+B847</f>
        <v>42</v>
      </c>
    </row>
    <row r="848" spans="2:38" s="100" customFormat="1" ht="17.5" customHeight="1" x14ac:dyDescent="0.55000000000000004">
      <c r="B848" s="265"/>
      <c r="C848" s="114"/>
      <c r="J848" s="265"/>
      <c r="AG848" s="266"/>
      <c r="AH848" s="114"/>
      <c r="AI848" s="267"/>
      <c r="AJ848" s="267"/>
      <c r="AL848" s="267"/>
    </row>
    <row r="849" spans="2:39" s="100" customFormat="1" ht="17.5" customHeight="1" x14ac:dyDescent="0.55000000000000004">
      <c r="B849" s="265"/>
      <c r="C849" s="114"/>
      <c r="J849" s="265"/>
      <c r="AG849" s="266"/>
      <c r="AH849" s="114"/>
      <c r="AI849" s="267"/>
      <c r="AJ849" s="267"/>
      <c r="AL849" s="267"/>
    </row>
    <row r="850" spans="2:39" ht="17.5" customHeight="1" x14ac:dyDescent="0.55000000000000004">
      <c r="B850" s="242"/>
      <c r="C850" s="1"/>
      <c r="E850" s="258"/>
      <c r="J850" s="242"/>
      <c r="AH850" s="1"/>
      <c r="AI850" s="243"/>
      <c r="AJ850" s="243"/>
    </row>
    <row r="851" spans="2:39" x14ac:dyDescent="0.55000000000000004">
      <c r="B851" s="219"/>
      <c r="C851" s="1"/>
      <c r="AH851" s="249">
        <v>1</v>
      </c>
    </row>
    <row r="852" spans="2:39" s="241" customFormat="1" ht="5" customHeight="1" x14ac:dyDescent="0.55000000000000004">
      <c r="B852" s="240"/>
      <c r="C852" s="239"/>
      <c r="AG852" s="4"/>
    </row>
    <row r="853" spans="2:39" ht="5.5" customHeight="1" x14ac:dyDescent="0.55000000000000004">
      <c r="B853" s="4"/>
      <c r="C853" s="1"/>
    </row>
    <row r="854" spans="2:39" x14ac:dyDescent="0.55000000000000004">
      <c r="B854">
        <f>SUM(B2:B853)</f>
        <v>25972</v>
      </c>
      <c r="C854" s="1" t="s">
        <v>348</v>
      </c>
      <c r="D854" s="26">
        <f t="shared" ref="D854:J854" si="264">SUM(D2:D853)</f>
        <v>5259</v>
      </c>
      <c r="E854" s="26">
        <f t="shared" si="264"/>
        <v>6248</v>
      </c>
      <c r="F854" s="26">
        <f t="shared" si="264"/>
        <v>1894</v>
      </c>
      <c r="G854">
        <f t="shared" si="264"/>
        <v>1030</v>
      </c>
      <c r="H854">
        <f t="shared" si="264"/>
        <v>1776</v>
      </c>
      <c r="I854" s="26">
        <f t="shared" si="264"/>
        <v>3002</v>
      </c>
      <c r="J854" s="26">
        <f t="shared" si="264"/>
        <v>6763</v>
      </c>
      <c r="K854">
        <f t="shared" ref="K854:AF854" si="265">SUM(K2:K853)</f>
        <v>1367</v>
      </c>
      <c r="L854">
        <f t="shared" si="265"/>
        <v>16</v>
      </c>
      <c r="M854">
        <f t="shared" si="265"/>
        <v>236</v>
      </c>
      <c r="N854">
        <f t="shared" si="265"/>
        <v>119</v>
      </c>
      <c r="O854" s="26">
        <f t="shared" si="265"/>
        <v>537</v>
      </c>
      <c r="P854">
        <f t="shared" si="265"/>
        <v>22</v>
      </c>
      <c r="Q854">
        <f t="shared" si="265"/>
        <v>26</v>
      </c>
      <c r="R854">
        <f t="shared" si="265"/>
        <v>224</v>
      </c>
      <c r="S854">
        <f t="shared" si="265"/>
        <v>155</v>
      </c>
      <c r="T854">
        <f t="shared" si="265"/>
        <v>198</v>
      </c>
      <c r="U854">
        <f t="shared" si="265"/>
        <v>167</v>
      </c>
      <c r="V854">
        <f t="shared" si="265"/>
        <v>524</v>
      </c>
      <c r="W854">
        <f t="shared" si="265"/>
        <v>44</v>
      </c>
      <c r="X854">
        <f t="shared" si="265"/>
        <v>76</v>
      </c>
      <c r="Y854">
        <f t="shared" si="265"/>
        <v>330</v>
      </c>
      <c r="Z854">
        <f t="shared" si="265"/>
        <v>406</v>
      </c>
      <c r="AA854">
        <f t="shared" si="265"/>
        <v>1</v>
      </c>
      <c r="AB854">
        <f t="shared" si="265"/>
        <v>630</v>
      </c>
      <c r="AC854">
        <f t="shared" si="265"/>
        <v>76</v>
      </c>
      <c r="AD854">
        <f t="shared" si="265"/>
        <v>915</v>
      </c>
      <c r="AF854">
        <f t="shared" si="265"/>
        <v>686</v>
      </c>
      <c r="AM854" s="243"/>
    </row>
    <row r="855" spans="2:39" x14ac:dyDescent="0.55000000000000004">
      <c r="C855" s="1"/>
    </row>
    <row r="856" spans="2:39" ht="5" customHeight="1" x14ac:dyDescent="0.55000000000000004">
      <c r="C856" s="1"/>
    </row>
    <row r="859" spans="2:39" x14ac:dyDescent="0.55000000000000004">
      <c r="B859" s="219"/>
      <c r="K85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H35:AC137"/>
  <sheetViews>
    <sheetView tabSelected="1" topLeftCell="A101" zoomScale="55" zoomScaleNormal="55" workbookViewId="0">
      <selection activeCell="Z67" sqref="Z67"/>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row r="137" spans="8:8" x14ac:dyDescent="0.55000000000000004">
      <c r="H137" t="s">
        <v>980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94"/>
  <sheetViews>
    <sheetView topLeftCell="A2" workbookViewId="0">
      <pane xSplit="2" ySplit="2" topLeftCell="C881" activePane="bottomRight" state="frozen"/>
      <selection activeCell="O24" sqref="O24"/>
      <selection pane="topRight" activeCell="O24" sqref="O24"/>
      <selection pane="bottomLeft" activeCell="O24" sqref="O24"/>
      <selection pane="bottomRight" activeCell="N889" sqref="N88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89" si="345">+A804+1</f>
        <v>807</v>
      </c>
      <c r="B805" s="228"/>
      <c r="C805" s="44"/>
      <c r="D805" t="s">
        <v>333</v>
      </c>
      <c r="E805">
        <v>24</v>
      </c>
      <c r="F805">
        <f t="shared" ref="F805:F889"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I873" si="380">+I858+H860</f>
        <v>1682</v>
      </c>
      <c r="J860" s="119"/>
      <c r="K860" s="232">
        <f t="shared" ref="K860:K873" si="381">+K858+J860</f>
        <v>977</v>
      </c>
      <c r="L860" s="232">
        <f t="shared" ref="L860:L873" si="382">+L858+J860</f>
        <v>78</v>
      </c>
      <c r="M860" s="4"/>
      <c r="N860" s="232">
        <f t="shared" ref="N860:N873" si="383">+N858+M860</f>
        <v>3</v>
      </c>
      <c r="O860" s="273">
        <v>771</v>
      </c>
      <c r="P860" s="119"/>
      <c r="Q860" s="5"/>
      <c r="R860" s="248">
        <f t="shared" ref="R860:R873" si="384">+R858+Q860</f>
        <v>352</v>
      </c>
      <c r="S860" s="218">
        <f t="shared" ref="S860:S873" si="385">+S858+Q860</f>
        <v>591</v>
      </c>
      <c r="T860" s="233">
        <f t="shared" ref="T860:T873" si="386">+T858+O860-P860-Q860</f>
        <v>9409</v>
      </c>
      <c r="U860" s="250">
        <f t="shared" ref="U860:U873" si="387">+G860</f>
        <v>44879</v>
      </c>
      <c r="V860" s="4">
        <f t="shared" ref="V860:V873" si="388">+H860</f>
        <v>28</v>
      </c>
      <c r="W860" s="26">
        <f t="shared" ref="W860:W873" si="389">+I860</f>
        <v>1682</v>
      </c>
      <c r="X860" s="233">
        <f t="shared" ref="X860:X873" si="390">+X858+V860-J860</f>
        <v>701</v>
      </c>
      <c r="Y860" s="4">
        <f t="shared" ref="Y860:Y873" si="391">+O860</f>
        <v>771</v>
      </c>
      <c r="Z860" s="230">
        <f t="shared" ref="Z860:Z873"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80"/>
        <v>1673</v>
      </c>
      <c r="J861" s="119"/>
      <c r="K861" s="232">
        <f t="shared" si="381"/>
        <v>977</v>
      </c>
      <c r="L861" s="232">
        <f t="shared" si="382"/>
        <v>78</v>
      </c>
      <c r="M861" s="4"/>
      <c r="N861" s="232">
        <f t="shared" si="383"/>
        <v>3</v>
      </c>
      <c r="O861" s="273">
        <v>816</v>
      </c>
      <c r="P861" s="119"/>
      <c r="Q861" s="5"/>
      <c r="R861" s="248">
        <f t="shared" si="384"/>
        <v>352</v>
      </c>
      <c r="S861" s="218">
        <f t="shared" si="385"/>
        <v>591</v>
      </c>
      <c r="T861" s="233">
        <f t="shared" si="386"/>
        <v>10065</v>
      </c>
      <c r="U861" s="250">
        <f t="shared" si="387"/>
        <v>44880</v>
      </c>
      <c r="V861" s="4">
        <f t="shared" si="388"/>
        <v>30</v>
      </c>
      <c r="W861" s="26">
        <f t="shared" si="389"/>
        <v>1673</v>
      </c>
      <c r="X861" s="233">
        <f t="shared" si="390"/>
        <v>692</v>
      </c>
      <c r="Y861" s="4">
        <f t="shared" si="391"/>
        <v>816</v>
      </c>
      <c r="Z861" s="230">
        <f t="shared" si="392"/>
        <v>10065</v>
      </c>
    </row>
    <row r="862" spans="1:26" ht="26" customHeight="1" x14ac:dyDescent="0.55000000000000004">
      <c r="A862">
        <f t="shared" si="345"/>
        <v>864</v>
      </c>
      <c r="B862" s="228"/>
      <c r="C862" s="44"/>
      <c r="D862" t="s">
        <v>413</v>
      </c>
      <c r="E862">
        <v>24</v>
      </c>
      <c r="F862">
        <f t="shared" si="346"/>
        <v>745</v>
      </c>
      <c r="G862" s="1">
        <v>44881</v>
      </c>
      <c r="H862" s="272">
        <v>26</v>
      </c>
      <c r="I862" s="227">
        <f t="shared" si="380"/>
        <v>1708</v>
      </c>
      <c r="J862" s="119"/>
      <c r="K862" s="232">
        <f t="shared" si="381"/>
        <v>977</v>
      </c>
      <c r="L862" s="232">
        <f t="shared" si="382"/>
        <v>78</v>
      </c>
      <c r="M862" s="4"/>
      <c r="N862" s="232">
        <f t="shared" si="383"/>
        <v>3</v>
      </c>
      <c r="O862" s="273">
        <v>901</v>
      </c>
      <c r="P862" s="119"/>
      <c r="Q862" s="5"/>
      <c r="R862" s="248">
        <f t="shared" si="384"/>
        <v>352</v>
      </c>
      <c r="S862" s="218">
        <f t="shared" si="385"/>
        <v>591</v>
      </c>
      <c r="T862" s="233">
        <f t="shared" si="386"/>
        <v>10310</v>
      </c>
      <c r="U862" s="250">
        <f t="shared" si="387"/>
        <v>44881</v>
      </c>
      <c r="V862" s="4">
        <f t="shared" si="388"/>
        <v>26</v>
      </c>
      <c r="W862" s="26">
        <f t="shared" si="389"/>
        <v>1708</v>
      </c>
      <c r="X862" s="233">
        <f t="shared" si="390"/>
        <v>727</v>
      </c>
      <c r="Y862" s="4">
        <f t="shared" si="391"/>
        <v>901</v>
      </c>
      <c r="Z862" s="230">
        <f t="shared" si="392"/>
        <v>10310</v>
      </c>
    </row>
    <row r="863" spans="1:26" ht="26" customHeight="1" x14ac:dyDescent="0.55000000000000004">
      <c r="A863">
        <f t="shared" si="345"/>
        <v>865</v>
      </c>
      <c r="B863" s="228"/>
      <c r="C863" s="44"/>
      <c r="D863" t="s">
        <v>414</v>
      </c>
      <c r="E863">
        <v>24</v>
      </c>
      <c r="F863">
        <f t="shared" si="346"/>
        <v>745</v>
      </c>
      <c r="G863" s="1">
        <v>44882</v>
      </c>
      <c r="H863" s="272">
        <v>27</v>
      </c>
      <c r="I863" s="227">
        <f t="shared" si="380"/>
        <v>1700</v>
      </c>
      <c r="J863" s="119"/>
      <c r="K863" s="232">
        <f t="shared" si="381"/>
        <v>977</v>
      </c>
      <c r="L863" s="232">
        <f t="shared" si="382"/>
        <v>78</v>
      </c>
      <c r="M863" s="4"/>
      <c r="N863" s="232">
        <f t="shared" si="383"/>
        <v>3</v>
      </c>
      <c r="O863" s="273">
        <v>938</v>
      </c>
      <c r="P863" s="119"/>
      <c r="Q863" s="5"/>
      <c r="R863" s="248">
        <f t="shared" si="384"/>
        <v>352</v>
      </c>
      <c r="S863" s="218">
        <f t="shared" si="385"/>
        <v>591</v>
      </c>
      <c r="T863" s="233">
        <f t="shared" si="386"/>
        <v>11003</v>
      </c>
      <c r="U863" s="250">
        <f t="shared" si="387"/>
        <v>44882</v>
      </c>
      <c r="V863" s="4">
        <f t="shared" si="388"/>
        <v>27</v>
      </c>
      <c r="W863" s="26">
        <f t="shared" si="389"/>
        <v>1700</v>
      </c>
      <c r="X863" s="233">
        <f t="shared" si="390"/>
        <v>719</v>
      </c>
      <c r="Y863" s="4">
        <f t="shared" si="391"/>
        <v>938</v>
      </c>
      <c r="Z863" s="230">
        <f t="shared" si="392"/>
        <v>11003</v>
      </c>
    </row>
    <row r="864" spans="1:26" ht="26" customHeight="1" x14ac:dyDescent="0.55000000000000004">
      <c r="A864">
        <f t="shared" si="345"/>
        <v>866</v>
      </c>
      <c r="B864" s="228"/>
      <c r="C864" s="44"/>
      <c r="D864" t="s">
        <v>415</v>
      </c>
      <c r="E864">
        <v>24</v>
      </c>
      <c r="F864">
        <f t="shared" si="346"/>
        <v>746</v>
      </c>
      <c r="G864" s="1">
        <v>44883</v>
      </c>
      <c r="H864" s="272">
        <v>30</v>
      </c>
      <c r="I864" s="227">
        <f t="shared" si="380"/>
        <v>1738</v>
      </c>
      <c r="J864" s="119"/>
      <c r="K864" s="232">
        <f t="shared" si="381"/>
        <v>977</v>
      </c>
      <c r="L864" s="232">
        <f t="shared" si="382"/>
        <v>78</v>
      </c>
      <c r="M864" s="4"/>
      <c r="N864" s="232">
        <f t="shared" si="383"/>
        <v>3</v>
      </c>
      <c r="O864" s="273">
        <v>998</v>
      </c>
      <c r="P864" s="119"/>
      <c r="Q864" s="5"/>
      <c r="R864" s="248">
        <f t="shared" si="384"/>
        <v>352</v>
      </c>
      <c r="S864" s="218">
        <f t="shared" si="385"/>
        <v>591</v>
      </c>
      <c r="T864" s="233">
        <f t="shared" si="386"/>
        <v>11308</v>
      </c>
      <c r="U864" s="250">
        <f t="shared" si="387"/>
        <v>44883</v>
      </c>
      <c r="V864" s="4">
        <f t="shared" si="388"/>
        <v>30</v>
      </c>
      <c r="W864" s="26">
        <f t="shared" si="389"/>
        <v>1738</v>
      </c>
      <c r="X864" s="233">
        <f t="shared" si="390"/>
        <v>757</v>
      </c>
      <c r="Y864" s="4">
        <f t="shared" si="391"/>
        <v>998</v>
      </c>
      <c r="Z864" s="230">
        <f t="shared" si="392"/>
        <v>11308</v>
      </c>
    </row>
    <row r="865" spans="1:26" ht="26" customHeight="1" x14ac:dyDescent="0.55000000000000004">
      <c r="A865">
        <f t="shared" si="345"/>
        <v>867</v>
      </c>
      <c r="B865" s="228"/>
      <c r="C865" s="44"/>
      <c r="D865" t="s">
        <v>416</v>
      </c>
      <c r="E865">
        <v>24</v>
      </c>
      <c r="F865">
        <f t="shared" si="346"/>
        <v>746</v>
      </c>
      <c r="G865" s="1">
        <v>44884</v>
      </c>
      <c r="H865" s="272">
        <v>20</v>
      </c>
      <c r="I865" s="227">
        <f t="shared" si="380"/>
        <v>1720</v>
      </c>
      <c r="J865" s="119"/>
      <c r="K865" s="232">
        <f t="shared" si="381"/>
        <v>977</v>
      </c>
      <c r="L865" s="232">
        <f t="shared" si="382"/>
        <v>78</v>
      </c>
      <c r="M865" s="4"/>
      <c r="N865" s="232">
        <f t="shared" si="383"/>
        <v>3</v>
      </c>
      <c r="O865" s="273">
        <v>914</v>
      </c>
      <c r="P865" s="119"/>
      <c r="Q865" s="5"/>
      <c r="R865" s="248">
        <f t="shared" si="384"/>
        <v>352</v>
      </c>
      <c r="S865" s="218">
        <f t="shared" si="385"/>
        <v>591</v>
      </c>
      <c r="T865" s="233">
        <f t="shared" si="386"/>
        <v>11917</v>
      </c>
      <c r="U865" s="250">
        <f t="shared" si="387"/>
        <v>44884</v>
      </c>
      <c r="V865" s="4">
        <f t="shared" si="388"/>
        <v>20</v>
      </c>
      <c r="W865" s="26">
        <f t="shared" si="389"/>
        <v>1720</v>
      </c>
      <c r="X865" s="233">
        <f t="shared" si="390"/>
        <v>739</v>
      </c>
      <c r="Y865" s="4">
        <f t="shared" si="391"/>
        <v>914</v>
      </c>
      <c r="Z865" s="230">
        <f t="shared" si="392"/>
        <v>11917</v>
      </c>
    </row>
    <row r="866" spans="1:26" ht="26" customHeight="1" x14ac:dyDescent="0.55000000000000004">
      <c r="A866">
        <f t="shared" si="345"/>
        <v>868</v>
      </c>
      <c r="B866" s="228"/>
      <c r="C866" s="44"/>
      <c r="D866" t="s">
        <v>417</v>
      </c>
      <c r="E866">
        <v>24</v>
      </c>
      <c r="F866">
        <f t="shared" si="346"/>
        <v>747</v>
      </c>
      <c r="G866" s="1">
        <v>44885</v>
      </c>
      <c r="H866" s="272">
        <v>18</v>
      </c>
      <c r="I866" s="227">
        <f t="shared" si="380"/>
        <v>1756</v>
      </c>
      <c r="J866" s="119"/>
      <c r="K866" s="232">
        <f t="shared" si="381"/>
        <v>977</v>
      </c>
      <c r="L866" s="232">
        <f t="shared" si="382"/>
        <v>78</v>
      </c>
      <c r="M866" s="4"/>
      <c r="N866" s="232">
        <f t="shared" si="383"/>
        <v>3</v>
      </c>
      <c r="O866" s="273">
        <v>893</v>
      </c>
      <c r="P866" s="119"/>
      <c r="Q866" s="5"/>
      <c r="R866" s="248">
        <f t="shared" si="384"/>
        <v>352</v>
      </c>
      <c r="S866" s="218">
        <f t="shared" si="385"/>
        <v>591</v>
      </c>
      <c r="T866" s="233">
        <f t="shared" si="386"/>
        <v>12201</v>
      </c>
      <c r="U866" s="250">
        <f t="shared" si="387"/>
        <v>44885</v>
      </c>
      <c r="V866" s="4">
        <f t="shared" si="388"/>
        <v>18</v>
      </c>
      <c r="W866" s="26">
        <f t="shared" si="389"/>
        <v>1756</v>
      </c>
      <c r="X866" s="233">
        <f t="shared" si="390"/>
        <v>775</v>
      </c>
      <c r="Y866" s="4">
        <f t="shared" si="391"/>
        <v>893</v>
      </c>
      <c r="Z866" s="230">
        <f t="shared" si="392"/>
        <v>12201</v>
      </c>
    </row>
    <row r="867" spans="1:26" ht="26" customHeight="1" x14ac:dyDescent="0.55000000000000004">
      <c r="A867">
        <f t="shared" si="345"/>
        <v>869</v>
      </c>
      <c r="B867" s="228"/>
      <c r="C867" s="44"/>
      <c r="D867" t="s">
        <v>418</v>
      </c>
      <c r="E867">
        <v>24</v>
      </c>
      <c r="F867">
        <f t="shared" si="346"/>
        <v>747</v>
      </c>
      <c r="G867" s="1">
        <v>44886</v>
      </c>
      <c r="H867" s="272">
        <v>19</v>
      </c>
      <c r="I867" s="227">
        <f t="shared" si="380"/>
        <v>1739</v>
      </c>
      <c r="J867" s="119"/>
      <c r="K867" s="232">
        <f t="shared" si="381"/>
        <v>977</v>
      </c>
      <c r="L867" s="232">
        <f t="shared" si="382"/>
        <v>78</v>
      </c>
      <c r="M867" s="4"/>
      <c r="N867" s="232">
        <f t="shared" si="383"/>
        <v>3</v>
      </c>
      <c r="O867" s="273">
        <v>925</v>
      </c>
      <c r="P867" s="119"/>
      <c r="Q867" s="5"/>
      <c r="R867" s="248">
        <f t="shared" si="384"/>
        <v>352</v>
      </c>
      <c r="S867" s="218">
        <f t="shared" si="385"/>
        <v>591</v>
      </c>
      <c r="T867" s="233">
        <f t="shared" si="386"/>
        <v>12842</v>
      </c>
      <c r="U867" s="250">
        <f t="shared" si="387"/>
        <v>44886</v>
      </c>
      <c r="V867" s="4">
        <f t="shared" si="388"/>
        <v>19</v>
      </c>
      <c r="W867" s="26">
        <f t="shared" si="389"/>
        <v>1739</v>
      </c>
      <c r="X867" s="233">
        <f t="shared" si="390"/>
        <v>758</v>
      </c>
      <c r="Y867" s="4">
        <f t="shared" si="391"/>
        <v>925</v>
      </c>
      <c r="Z867" s="230">
        <f t="shared" si="392"/>
        <v>12842</v>
      </c>
    </row>
    <row r="868" spans="1:26" ht="26" customHeight="1" x14ac:dyDescent="0.55000000000000004">
      <c r="A868">
        <f t="shared" si="345"/>
        <v>870</v>
      </c>
      <c r="B868" s="228"/>
      <c r="C868" s="44"/>
      <c r="D868" t="s">
        <v>419</v>
      </c>
      <c r="E868">
        <v>24</v>
      </c>
      <c r="F868">
        <f t="shared" si="346"/>
        <v>748</v>
      </c>
      <c r="G868" s="1">
        <v>44887</v>
      </c>
      <c r="H868" s="272">
        <v>19</v>
      </c>
      <c r="I868" s="227">
        <f t="shared" si="380"/>
        <v>1775</v>
      </c>
      <c r="J868" s="119"/>
      <c r="K868" s="232">
        <f t="shared" si="381"/>
        <v>977</v>
      </c>
      <c r="L868" s="232">
        <f t="shared" si="382"/>
        <v>78</v>
      </c>
      <c r="M868" s="4"/>
      <c r="N868" s="232">
        <f t="shared" si="383"/>
        <v>3</v>
      </c>
      <c r="O868" s="273">
        <v>928</v>
      </c>
      <c r="P868" s="119"/>
      <c r="Q868" s="5"/>
      <c r="R868" s="248">
        <f t="shared" si="384"/>
        <v>352</v>
      </c>
      <c r="S868" s="218">
        <f t="shared" si="385"/>
        <v>591</v>
      </c>
      <c r="T868" s="233">
        <f t="shared" si="386"/>
        <v>13129</v>
      </c>
      <c r="U868" s="250">
        <f t="shared" si="387"/>
        <v>44887</v>
      </c>
      <c r="V868" s="4">
        <f t="shared" si="388"/>
        <v>19</v>
      </c>
      <c r="W868" s="26">
        <f t="shared" si="389"/>
        <v>1775</v>
      </c>
      <c r="X868" s="233">
        <f t="shared" si="390"/>
        <v>794</v>
      </c>
      <c r="Y868" s="4">
        <f t="shared" si="391"/>
        <v>928</v>
      </c>
      <c r="Z868" s="230">
        <f t="shared" si="392"/>
        <v>13129</v>
      </c>
    </row>
    <row r="869" spans="1:26" ht="26" customHeight="1" x14ac:dyDescent="0.55000000000000004">
      <c r="A869">
        <f t="shared" si="345"/>
        <v>871</v>
      </c>
      <c r="B869" s="228"/>
      <c r="C869" s="44"/>
      <c r="D869" t="s">
        <v>420</v>
      </c>
      <c r="E869">
        <v>24</v>
      </c>
      <c r="F869">
        <f t="shared" si="346"/>
        <v>748</v>
      </c>
      <c r="G869" s="1">
        <v>44888</v>
      </c>
      <c r="H869" s="272">
        <v>18</v>
      </c>
      <c r="I869" s="227">
        <f t="shared" si="380"/>
        <v>1757</v>
      </c>
      <c r="J869" s="119"/>
      <c r="K869" s="232">
        <f t="shared" si="381"/>
        <v>977</v>
      </c>
      <c r="L869" s="232">
        <f t="shared" si="382"/>
        <v>78</v>
      </c>
      <c r="M869" s="4"/>
      <c r="N869" s="232">
        <f t="shared" si="383"/>
        <v>3</v>
      </c>
      <c r="O869" s="273">
        <v>943</v>
      </c>
      <c r="P869" s="119"/>
      <c r="Q869" s="5"/>
      <c r="R869" s="248">
        <f t="shared" si="384"/>
        <v>352</v>
      </c>
      <c r="S869" s="218">
        <f t="shared" si="385"/>
        <v>591</v>
      </c>
      <c r="T869" s="233">
        <f t="shared" si="386"/>
        <v>13785</v>
      </c>
      <c r="U869" s="250">
        <f t="shared" si="387"/>
        <v>44888</v>
      </c>
      <c r="V869" s="4">
        <f t="shared" si="388"/>
        <v>18</v>
      </c>
      <c r="W869" s="26">
        <f t="shared" si="389"/>
        <v>1757</v>
      </c>
      <c r="X869" s="233">
        <f t="shared" si="390"/>
        <v>776</v>
      </c>
      <c r="Y869" s="4">
        <f t="shared" si="391"/>
        <v>943</v>
      </c>
      <c r="Z869" s="230">
        <f t="shared" si="392"/>
        <v>13785</v>
      </c>
    </row>
    <row r="870" spans="1:26" ht="26" customHeight="1" x14ac:dyDescent="0.55000000000000004">
      <c r="A870">
        <f t="shared" si="345"/>
        <v>872</v>
      </c>
      <c r="B870" s="228"/>
      <c r="C870" s="44"/>
      <c r="D870" t="s">
        <v>421</v>
      </c>
      <c r="E870">
        <v>24</v>
      </c>
      <c r="F870">
        <f t="shared" si="346"/>
        <v>749</v>
      </c>
      <c r="G870" s="1">
        <v>44889</v>
      </c>
      <c r="H870" s="272">
        <v>20</v>
      </c>
      <c r="I870" s="227">
        <f t="shared" si="380"/>
        <v>1795</v>
      </c>
      <c r="J870" s="119"/>
      <c r="K870" s="232">
        <f t="shared" si="381"/>
        <v>977</v>
      </c>
      <c r="L870" s="232">
        <f t="shared" si="382"/>
        <v>78</v>
      </c>
      <c r="M870" s="4"/>
      <c r="N870" s="232">
        <f t="shared" si="383"/>
        <v>3</v>
      </c>
      <c r="O870" s="273">
        <v>957</v>
      </c>
      <c r="P870" s="119"/>
      <c r="Q870" s="5"/>
      <c r="R870" s="248">
        <f t="shared" si="384"/>
        <v>352</v>
      </c>
      <c r="S870" s="218">
        <f t="shared" si="385"/>
        <v>591</v>
      </c>
      <c r="T870" s="233">
        <f t="shared" si="386"/>
        <v>14086</v>
      </c>
      <c r="U870" s="250">
        <f t="shared" si="387"/>
        <v>44889</v>
      </c>
      <c r="V870" s="4">
        <f t="shared" si="388"/>
        <v>20</v>
      </c>
      <c r="W870" s="26">
        <f t="shared" si="389"/>
        <v>1795</v>
      </c>
      <c r="X870" s="233">
        <f t="shared" si="390"/>
        <v>814</v>
      </c>
      <c r="Y870" s="4">
        <f t="shared" si="391"/>
        <v>957</v>
      </c>
      <c r="Z870" s="230">
        <f t="shared" si="392"/>
        <v>14086</v>
      </c>
    </row>
    <row r="871" spans="1:26" ht="26" customHeight="1" x14ac:dyDescent="0.55000000000000004">
      <c r="A871">
        <f t="shared" si="345"/>
        <v>873</v>
      </c>
      <c r="B871" s="228"/>
      <c r="C871" s="44"/>
      <c r="D871" t="s">
        <v>422</v>
      </c>
      <c r="E871">
        <v>24</v>
      </c>
      <c r="F871">
        <f t="shared" si="346"/>
        <v>749</v>
      </c>
      <c r="G871" s="1">
        <v>44890</v>
      </c>
      <c r="H871" s="272">
        <v>21</v>
      </c>
      <c r="I871" s="227">
        <f t="shared" si="380"/>
        <v>1778</v>
      </c>
      <c r="J871" s="119"/>
      <c r="K871" s="232">
        <f t="shared" si="381"/>
        <v>977</v>
      </c>
      <c r="L871" s="232">
        <f t="shared" si="382"/>
        <v>78</v>
      </c>
      <c r="M871" s="4"/>
      <c r="N871" s="232">
        <f t="shared" si="383"/>
        <v>3</v>
      </c>
      <c r="O871" s="273">
        <v>946</v>
      </c>
      <c r="P871" s="119"/>
      <c r="Q871" s="5"/>
      <c r="R871" s="248">
        <f t="shared" si="384"/>
        <v>352</v>
      </c>
      <c r="S871" s="218">
        <f t="shared" si="385"/>
        <v>591</v>
      </c>
      <c r="T871" s="233">
        <f t="shared" si="386"/>
        <v>14731</v>
      </c>
      <c r="U871" s="250">
        <f t="shared" si="387"/>
        <v>44890</v>
      </c>
      <c r="V871" s="4">
        <f t="shared" si="388"/>
        <v>21</v>
      </c>
      <c r="W871" s="26">
        <f t="shared" si="389"/>
        <v>1778</v>
      </c>
      <c r="X871" s="233">
        <f t="shared" si="390"/>
        <v>797</v>
      </c>
      <c r="Y871" s="4">
        <f t="shared" si="391"/>
        <v>946</v>
      </c>
      <c r="Z871" s="230">
        <f t="shared" si="392"/>
        <v>14731</v>
      </c>
    </row>
    <row r="872" spans="1:26" ht="26" customHeight="1" x14ac:dyDescent="0.55000000000000004">
      <c r="A872">
        <f t="shared" si="345"/>
        <v>874</v>
      </c>
      <c r="B872" s="228"/>
      <c r="C872" s="44"/>
      <c r="D872" t="s">
        <v>423</v>
      </c>
      <c r="E872">
        <v>24</v>
      </c>
      <c r="F872">
        <f t="shared" si="346"/>
        <v>750</v>
      </c>
      <c r="G872" s="1">
        <v>44891</v>
      </c>
      <c r="H872" s="272">
        <v>20</v>
      </c>
      <c r="I872" s="227">
        <f t="shared" si="380"/>
        <v>1815</v>
      </c>
      <c r="J872" s="119"/>
      <c r="K872" s="232">
        <f t="shared" si="381"/>
        <v>977</v>
      </c>
      <c r="L872" s="232">
        <f t="shared" si="382"/>
        <v>78</v>
      </c>
      <c r="M872" s="4"/>
      <c r="N872" s="232">
        <f t="shared" si="383"/>
        <v>3</v>
      </c>
      <c r="O872" s="273">
        <v>972</v>
      </c>
      <c r="P872" s="119"/>
      <c r="Q872" s="5"/>
      <c r="R872" s="248">
        <f t="shared" si="384"/>
        <v>352</v>
      </c>
      <c r="S872" s="218">
        <f t="shared" si="385"/>
        <v>591</v>
      </c>
      <c r="T872" s="233">
        <f t="shared" si="386"/>
        <v>15058</v>
      </c>
      <c r="U872" s="250">
        <f t="shared" si="387"/>
        <v>44891</v>
      </c>
      <c r="V872" s="4">
        <f t="shared" si="388"/>
        <v>20</v>
      </c>
      <c r="W872" s="26">
        <f t="shared" si="389"/>
        <v>1815</v>
      </c>
      <c r="X872" s="233">
        <f t="shared" si="390"/>
        <v>834</v>
      </c>
      <c r="Y872" s="4">
        <f t="shared" si="391"/>
        <v>972</v>
      </c>
      <c r="Z872" s="230">
        <f t="shared" si="392"/>
        <v>15058</v>
      </c>
    </row>
    <row r="873" spans="1:26" ht="26" customHeight="1" x14ac:dyDescent="0.55000000000000004">
      <c r="A873">
        <f t="shared" si="345"/>
        <v>875</v>
      </c>
      <c r="B873" s="228"/>
      <c r="C873" s="44"/>
      <c r="D873" t="s">
        <v>424</v>
      </c>
      <c r="E873">
        <v>24</v>
      </c>
      <c r="F873">
        <f t="shared" si="346"/>
        <v>750</v>
      </c>
      <c r="G873" s="1">
        <v>44892</v>
      </c>
      <c r="H873" s="272">
        <v>24</v>
      </c>
      <c r="I873" s="227">
        <f t="shared" si="380"/>
        <v>1802</v>
      </c>
      <c r="J873" s="119"/>
      <c r="K873" s="232">
        <f t="shared" si="381"/>
        <v>977</v>
      </c>
      <c r="L873" s="232">
        <f t="shared" si="382"/>
        <v>78</v>
      </c>
      <c r="M873" s="4"/>
      <c r="N873" s="232">
        <f t="shared" si="383"/>
        <v>3</v>
      </c>
      <c r="O873" s="273">
        <v>982</v>
      </c>
      <c r="P873" s="119"/>
      <c r="Q873" s="5"/>
      <c r="R873" s="248">
        <f t="shared" si="384"/>
        <v>352</v>
      </c>
      <c r="S873" s="218">
        <f t="shared" si="385"/>
        <v>591</v>
      </c>
      <c r="T873" s="233">
        <f t="shared" si="386"/>
        <v>15713</v>
      </c>
      <c r="U873" s="250">
        <f t="shared" si="387"/>
        <v>44892</v>
      </c>
      <c r="V873" s="4">
        <f t="shared" si="388"/>
        <v>24</v>
      </c>
      <c r="W873" s="26">
        <f t="shared" si="389"/>
        <v>1802</v>
      </c>
      <c r="X873" s="233">
        <f t="shared" si="390"/>
        <v>821</v>
      </c>
      <c r="Y873" s="4">
        <f t="shared" si="391"/>
        <v>982</v>
      </c>
      <c r="Z873" s="230">
        <f t="shared" si="392"/>
        <v>15713</v>
      </c>
    </row>
    <row r="874" spans="1:26" ht="26" customHeight="1" x14ac:dyDescent="0.55000000000000004">
      <c r="A874">
        <f t="shared" si="345"/>
        <v>876</v>
      </c>
      <c r="B874" s="228"/>
      <c r="C874" s="44"/>
      <c r="D874" t="s">
        <v>425</v>
      </c>
      <c r="E874">
        <v>24</v>
      </c>
      <c r="F874">
        <f t="shared" si="346"/>
        <v>751</v>
      </c>
      <c r="G874" s="1">
        <v>44893</v>
      </c>
      <c r="H874" s="272">
        <v>23</v>
      </c>
      <c r="I874" s="227">
        <f t="shared" ref="I874" si="393">+I872+H874</f>
        <v>1838</v>
      </c>
      <c r="J874" s="119"/>
      <c r="K874" s="232">
        <f t="shared" ref="K874" si="394">+K872+J874</f>
        <v>977</v>
      </c>
      <c r="L874" s="232">
        <f t="shared" ref="L874" si="395">+L872+J874</f>
        <v>78</v>
      </c>
      <c r="M874" s="4"/>
      <c r="N874" s="232">
        <f t="shared" ref="N874" si="396">+N872+M874</f>
        <v>3</v>
      </c>
      <c r="O874" s="273">
        <v>991</v>
      </c>
      <c r="P874" s="119"/>
      <c r="Q874" s="5"/>
      <c r="R874" s="248">
        <f t="shared" ref="R874" si="397">+R872+Q874</f>
        <v>352</v>
      </c>
      <c r="S874" s="218">
        <f t="shared" ref="S874" si="398">+S872+Q874</f>
        <v>591</v>
      </c>
      <c r="T874" s="233">
        <f t="shared" ref="T874" si="399">+T872+O874-P874-Q874</f>
        <v>16049</v>
      </c>
      <c r="U874" s="250">
        <f t="shared" ref="U874" si="400">+G874</f>
        <v>44893</v>
      </c>
      <c r="V874" s="4">
        <f t="shared" ref="V874" si="401">+H874</f>
        <v>23</v>
      </c>
      <c r="W874" s="26">
        <f t="shared" ref="W874" si="402">+I874</f>
        <v>1838</v>
      </c>
      <c r="X874" s="233">
        <f t="shared" ref="X874" si="403">+X872+V874-J874</f>
        <v>857</v>
      </c>
      <c r="Y874" s="4">
        <f t="shared" ref="Y874" si="404">+O874</f>
        <v>991</v>
      </c>
      <c r="Z874" s="230">
        <f t="shared" ref="Z874" si="405">+Z872+Y874-P874-Q874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ref="I875" si="406">+I873+H875</f>
        <v>1825</v>
      </c>
      <c r="J875" s="119"/>
      <c r="K875" s="232">
        <f t="shared" ref="K875" si="407">+K873+J875</f>
        <v>977</v>
      </c>
      <c r="L875" s="232">
        <f t="shared" ref="L875" si="408">+L873+J875</f>
        <v>78</v>
      </c>
      <c r="M875" s="4"/>
      <c r="N875" s="232">
        <f t="shared" ref="N875" si="409">+N873+M875</f>
        <v>3</v>
      </c>
      <c r="O875" s="273">
        <v>996</v>
      </c>
      <c r="P875" s="119"/>
      <c r="Q875" s="5"/>
      <c r="R875" s="248">
        <f t="shared" ref="R875" si="410">+R873+Q875</f>
        <v>352</v>
      </c>
      <c r="S875" s="218">
        <f t="shared" ref="S875" si="411">+S873+Q875</f>
        <v>591</v>
      </c>
      <c r="T875" s="233">
        <f t="shared" ref="T875" si="412">+T873+O875-P875-Q875</f>
        <v>16709</v>
      </c>
      <c r="U875" s="250">
        <f t="shared" ref="U875" si="413">+G875</f>
        <v>44894</v>
      </c>
      <c r="V875" s="4">
        <f t="shared" ref="V875" si="414">+H875</f>
        <v>23</v>
      </c>
      <c r="W875" s="26">
        <f t="shared" ref="W875" si="415">+I875</f>
        <v>1825</v>
      </c>
      <c r="X875" s="233">
        <f t="shared" ref="X875" si="416">+X873+V875-J875</f>
        <v>844</v>
      </c>
      <c r="Y875" s="4">
        <f t="shared" ref="Y875" si="417">+O875</f>
        <v>996</v>
      </c>
      <c r="Z875" s="230">
        <f t="shared" ref="Z875" si="418">+Z873+Y875-P875-Q875</f>
        <v>16709</v>
      </c>
    </row>
    <row r="876" spans="1:26" ht="26" customHeight="1" x14ac:dyDescent="0.55000000000000004">
      <c r="A876">
        <f t="shared" si="345"/>
        <v>878</v>
      </c>
      <c r="B876" s="228"/>
      <c r="C876" s="44"/>
      <c r="D876" t="s">
        <v>427</v>
      </c>
      <c r="E876">
        <v>24</v>
      </c>
      <c r="F876">
        <f t="shared" si="346"/>
        <v>752</v>
      </c>
      <c r="G876" s="1">
        <v>44895</v>
      </c>
      <c r="H876" s="272">
        <v>21</v>
      </c>
      <c r="I876" s="227">
        <f t="shared" ref="I876" si="419">+I874+H876</f>
        <v>1859</v>
      </c>
      <c r="J876" s="119"/>
      <c r="K876" s="232">
        <f t="shared" ref="K876" si="420">+K874+J876</f>
        <v>977</v>
      </c>
      <c r="L876" s="232">
        <f t="shared" ref="L876" si="421">+L874+J876</f>
        <v>78</v>
      </c>
      <c r="M876" s="4"/>
      <c r="N876" s="232">
        <f t="shared" ref="N876" si="422">+N874+M876</f>
        <v>3</v>
      </c>
      <c r="O876" s="273">
        <v>968</v>
      </c>
      <c r="P876" s="119"/>
      <c r="Q876" s="5"/>
      <c r="R876" s="248">
        <f t="shared" ref="R876" si="423">+R874+Q876</f>
        <v>352</v>
      </c>
      <c r="S876" s="218">
        <f t="shared" ref="S876" si="424">+S874+Q876</f>
        <v>591</v>
      </c>
      <c r="T876" s="233">
        <f t="shared" ref="T876" si="425">+T874+O876-P876-Q876</f>
        <v>17017</v>
      </c>
      <c r="U876" s="250">
        <f t="shared" ref="U876" si="426">+G876</f>
        <v>44895</v>
      </c>
      <c r="V876" s="4">
        <f t="shared" ref="V876" si="427">+H876</f>
        <v>21</v>
      </c>
      <c r="W876" s="26">
        <f t="shared" ref="W876" si="428">+I876</f>
        <v>1859</v>
      </c>
      <c r="X876" s="233">
        <f t="shared" ref="X876" si="429">+X874+V876-J876</f>
        <v>878</v>
      </c>
      <c r="Y876" s="4">
        <f t="shared" ref="Y876" si="430">+O876</f>
        <v>968</v>
      </c>
      <c r="Z876" s="230">
        <f t="shared" ref="Z876" si="431">+Z874+Y876-P876-Q876</f>
        <v>17017</v>
      </c>
    </row>
    <row r="877" spans="1:26" ht="26" customHeight="1" x14ac:dyDescent="0.55000000000000004">
      <c r="A877">
        <f t="shared" si="345"/>
        <v>879</v>
      </c>
      <c r="B877" s="228"/>
      <c r="C877" s="44"/>
      <c r="D877" t="s">
        <v>428</v>
      </c>
      <c r="E877">
        <v>24</v>
      </c>
      <c r="F877">
        <f t="shared" si="346"/>
        <v>752</v>
      </c>
      <c r="G877" s="1">
        <v>44896</v>
      </c>
      <c r="H877" s="272">
        <v>11</v>
      </c>
      <c r="I877" s="227">
        <f t="shared" ref="I877" si="432">+I875+H877</f>
        <v>1836</v>
      </c>
      <c r="J877" s="119"/>
      <c r="K877" s="232">
        <f t="shared" ref="K877" si="433">+K875+J877</f>
        <v>977</v>
      </c>
      <c r="L877" s="232">
        <f t="shared" ref="L877" si="434">+L875+J877</f>
        <v>78</v>
      </c>
      <c r="M877" s="4"/>
      <c r="N877" s="232">
        <f t="shared" ref="N877" si="435">+N875+M877</f>
        <v>3</v>
      </c>
      <c r="O877" s="273">
        <v>812</v>
      </c>
      <c r="P877" s="119"/>
      <c r="Q877" s="5"/>
      <c r="R877" s="248">
        <f t="shared" ref="R877" si="436">+R875+Q877</f>
        <v>352</v>
      </c>
      <c r="S877" s="218">
        <f t="shared" ref="S877" si="437">+S875+Q877</f>
        <v>591</v>
      </c>
      <c r="T877" s="233">
        <f t="shared" ref="T877" si="438">+T875+O877-P877-Q877</f>
        <v>17521</v>
      </c>
      <c r="U877" s="250">
        <f t="shared" ref="U877" si="439">+G877</f>
        <v>44896</v>
      </c>
      <c r="V877" s="4">
        <f t="shared" ref="V877" si="440">+H877</f>
        <v>11</v>
      </c>
      <c r="W877" s="26">
        <f t="shared" ref="W877" si="441">+I877</f>
        <v>1836</v>
      </c>
      <c r="X877" s="233">
        <f t="shared" ref="X877" si="442">+X875+V877-J877</f>
        <v>855</v>
      </c>
      <c r="Y877" s="4">
        <f t="shared" ref="Y877" si="443">+O877</f>
        <v>812</v>
      </c>
      <c r="Z877" s="230">
        <f t="shared" ref="Z877" si="444">+Z875+Y877-P877-Q877</f>
        <v>17521</v>
      </c>
    </row>
    <row r="878" spans="1:26" ht="26" customHeight="1" x14ac:dyDescent="0.55000000000000004">
      <c r="A878">
        <f t="shared" si="345"/>
        <v>880</v>
      </c>
      <c r="B878" s="228"/>
      <c r="C878" s="44"/>
      <c r="D878" t="s">
        <v>429</v>
      </c>
      <c r="E878">
        <v>24</v>
      </c>
      <c r="F878">
        <f t="shared" si="346"/>
        <v>753</v>
      </c>
      <c r="G878" s="1">
        <v>44897</v>
      </c>
      <c r="H878" s="272">
        <v>13</v>
      </c>
      <c r="I878" s="227">
        <f t="shared" ref="I878" si="445">+I876+H878</f>
        <v>1872</v>
      </c>
      <c r="J878" s="119"/>
      <c r="K878" s="232">
        <f t="shared" ref="K878" si="446">+K876+J878</f>
        <v>977</v>
      </c>
      <c r="L878" s="232">
        <f t="shared" ref="L878" si="447">+L876+J878</f>
        <v>78</v>
      </c>
      <c r="M878" s="4"/>
      <c r="N878" s="232">
        <f t="shared" ref="N878" si="448">+N876+M878</f>
        <v>3</v>
      </c>
      <c r="O878" s="273">
        <v>719</v>
      </c>
      <c r="P878" s="119"/>
      <c r="Q878" s="5"/>
      <c r="R878" s="248">
        <f t="shared" ref="R878" si="449">+R876+Q878</f>
        <v>352</v>
      </c>
      <c r="S878" s="218">
        <f t="shared" ref="S878" si="450">+S876+Q878</f>
        <v>591</v>
      </c>
      <c r="T878" s="233">
        <f t="shared" ref="T878" si="451">+T876+O878-P878-Q878</f>
        <v>17736</v>
      </c>
      <c r="U878" s="250">
        <f t="shared" ref="U878" si="452">+G878</f>
        <v>44897</v>
      </c>
      <c r="V878" s="4">
        <f t="shared" ref="V878" si="453">+H878</f>
        <v>13</v>
      </c>
      <c r="W878" s="26">
        <f t="shared" ref="W878" si="454">+I878</f>
        <v>1872</v>
      </c>
      <c r="X878" s="233">
        <f t="shared" ref="X878" si="455">+X876+V878-J878</f>
        <v>891</v>
      </c>
      <c r="Y878" s="4">
        <f t="shared" ref="Y878" si="456">+O878</f>
        <v>719</v>
      </c>
      <c r="Z878" s="230">
        <f t="shared" ref="Z878" si="457">+Z876+Y878-P878-Q878</f>
        <v>17736</v>
      </c>
    </row>
    <row r="879" spans="1:26" ht="26" customHeight="1" x14ac:dyDescent="0.55000000000000004">
      <c r="A879">
        <f t="shared" si="345"/>
        <v>881</v>
      </c>
      <c r="B879" s="228"/>
      <c r="C879" s="44"/>
      <c r="D879" t="s">
        <v>430</v>
      </c>
      <c r="E879">
        <v>24</v>
      </c>
      <c r="F879">
        <f t="shared" si="346"/>
        <v>753</v>
      </c>
      <c r="G879" s="1">
        <v>44898</v>
      </c>
      <c r="H879" s="272">
        <v>11</v>
      </c>
      <c r="I879" s="227">
        <f t="shared" ref="I879" si="458">+I877+H879</f>
        <v>1847</v>
      </c>
      <c r="J879" s="119"/>
      <c r="K879" s="232">
        <f t="shared" ref="K879" si="459">+K877+J879</f>
        <v>977</v>
      </c>
      <c r="L879" s="232">
        <f t="shared" ref="L879" si="460">+L877+J879</f>
        <v>78</v>
      </c>
      <c r="M879" s="4"/>
      <c r="N879" s="232">
        <f t="shared" ref="N879" si="461">+N877+M879</f>
        <v>3</v>
      </c>
      <c r="O879" s="273">
        <v>665</v>
      </c>
      <c r="P879" s="119"/>
      <c r="Q879" s="5"/>
      <c r="R879" s="248">
        <f t="shared" ref="R879" si="462">+R877+Q879</f>
        <v>352</v>
      </c>
      <c r="S879" s="218">
        <f t="shared" ref="S879" si="463">+S877+Q879</f>
        <v>591</v>
      </c>
      <c r="T879" s="233">
        <f t="shared" ref="T879" si="464">+T877+O879-P879-Q879</f>
        <v>18186</v>
      </c>
      <c r="U879" s="250">
        <f t="shared" ref="U879" si="465">+G879</f>
        <v>44898</v>
      </c>
      <c r="V879" s="4">
        <f t="shared" ref="V879" si="466">+H879</f>
        <v>11</v>
      </c>
      <c r="W879" s="26">
        <f t="shared" ref="W879" si="467">+I879</f>
        <v>1847</v>
      </c>
      <c r="X879" s="233">
        <f t="shared" ref="X879" si="468">+X877+V879-J879</f>
        <v>866</v>
      </c>
      <c r="Y879" s="4">
        <f t="shared" ref="Y879" si="469">+O879</f>
        <v>665</v>
      </c>
      <c r="Z879" s="230">
        <f t="shared" ref="Z879" si="470">+Z877+Y879-P879-Q879</f>
        <v>18186</v>
      </c>
    </row>
    <row r="880" spans="1:26" ht="26" customHeight="1" x14ac:dyDescent="0.55000000000000004">
      <c r="A880">
        <f t="shared" si="345"/>
        <v>882</v>
      </c>
      <c r="B880" s="228"/>
      <c r="C880" s="44"/>
      <c r="D880" t="s">
        <v>431</v>
      </c>
      <c r="E880">
        <v>24</v>
      </c>
      <c r="F880">
        <f t="shared" si="346"/>
        <v>754</v>
      </c>
      <c r="G880" s="1">
        <v>44899</v>
      </c>
      <c r="H880" s="272">
        <v>12</v>
      </c>
      <c r="I880" s="227">
        <f t="shared" ref="I880" si="471">+I878+H880</f>
        <v>1884</v>
      </c>
      <c r="J880" s="119"/>
      <c r="K880" s="232">
        <f t="shared" ref="K880" si="472">+K878+J880</f>
        <v>977</v>
      </c>
      <c r="L880" s="232">
        <f t="shared" ref="L880" si="473">+L878+J880</f>
        <v>78</v>
      </c>
      <c r="M880" s="4"/>
      <c r="N880" s="232">
        <f t="shared" ref="N880" si="474">+N878+M880</f>
        <v>3</v>
      </c>
      <c r="O880" s="273">
        <v>625</v>
      </c>
      <c r="P880" s="119"/>
      <c r="Q880" s="5"/>
      <c r="R880" s="248">
        <f t="shared" ref="R880" si="475">+R878+Q880</f>
        <v>352</v>
      </c>
      <c r="S880" s="218">
        <f t="shared" ref="S880" si="476">+S878+Q880</f>
        <v>591</v>
      </c>
      <c r="T880" s="233">
        <f t="shared" ref="T880" si="477">+T878+O880-P880-Q880</f>
        <v>18361</v>
      </c>
      <c r="U880" s="250">
        <f t="shared" ref="U880" si="478">+G880</f>
        <v>44899</v>
      </c>
      <c r="V880" s="4">
        <f t="shared" ref="V880" si="479">+H880</f>
        <v>12</v>
      </c>
      <c r="W880" s="26">
        <f t="shared" ref="W880" si="480">+I880</f>
        <v>1884</v>
      </c>
      <c r="X880" s="233">
        <f t="shared" ref="X880" si="481">+X878+V880-J880</f>
        <v>903</v>
      </c>
      <c r="Y880" s="4">
        <f t="shared" ref="Y880" si="482">+O880</f>
        <v>625</v>
      </c>
      <c r="Z880" s="230">
        <f t="shared" ref="Z880" si="483">+Z878+Y880-P880-Q880</f>
        <v>18361</v>
      </c>
    </row>
    <row r="881" spans="1:26" ht="26" customHeight="1" x14ac:dyDescent="0.55000000000000004">
      <c r="A881">
        <f t="shared" si="345"/>
        <v>883</v>
      </c>
      <c r="B881" s="228"/>
      <c r="C881" s="44"/>
      <c r="D881" t="s">
        <v>435</v>
      </c>
      <c r="E881">
        <v>24</v>
      </c>
      <c r="F881">
        <f t="shared" si="346"/>
        <v>754</v>
      </c>
      <c r="G881" s="1">
        <v>44900</v>
      </c>
      <c r="H881" s="272">
        <v>7</v>
      </c>
      <c r="I881" s="227">
        <f t="shared" ref="I881" si="484">+I879+H881</f>
        <v>1854</v>
      </c>
      <c r="J881" s="119"/>
      <c r="K881" s="232">
        <f t="shared" ref="K881" si="485">+K879+J881</f>
        <v>977</v>
      </c>
      <c r="L881" s="232">
        <f t="shared" ref="L881" si="486">+L879+J881</f>
        <v>78</v>
      </c>
      <c r="M881" s="4"/>
      <c r="N881" s="232">
        <f t="shared" ref="N881" si="487">+N879+M881</f>
        <v>3</v>
      </c>
      <c r="O881" s="273">
        <v>533</v>
      </c>
      <c r="P881" s="119"/>
      <c r="Q881" s="5"/>
      <c r="R881" s="248">
        <f t="shared" ref="R881" si="488">+R879+Q881</f>
        <v>352</v>
      </c>
      <c r="S881" s="218">
        <f t="shared" ref="S881" si="489">+S879+Q881</f>
        <v>591</v>
      </c>
      <c r="T881" s="233">
        <f t="shared" ref="T881" si="490">+T879+O881-P881-Q881</f>
        <v>18719</v>
      </c>
      <c r="U881" s="250">
        <f t="shared" ref="U881" si="491">+G881</f>
        <v>44900</v>
      </c>
      <c r="V881" s="4">
        <f t="shared" ref="V881" si="492">+H881</f>
        <v>7</v>
      </c>
      <c r="W881" s="26">
        <f t="shared" ref="W881" si="493">+I881</f>
        <v>1854</v>
      </c>
      <c r="X881" s="233">
        <f t="shared" ref="X881" si="494">+X879+V881-J881</f>
        <v>873</v>
      </c>
      <c r="Y881" s="4">
        <f t="shared" ref="Y881" si="495">+O881</f>
        <v>533</v>
      </c>
      <c r="Z881" s="230">
        <f t="shared" ref="Z881" si="496">+Z879+Y881-P881-Q881</f>
        <v>18719</v>
      </c>
    </row>
    <row r="882" spans="1:26" ht="26" customHeight="1" x14ac:dyDescent="0.55000000000000004">
      <c r="A882">
        <f t="shared" si="345"/>
        <v>884</v>
      </c>
      <c r="B882" s="228"/>
      <c r="C882" s="44"/>
      <c r="D882" t="s">
        <v>436</v>
      </c>
      <c r="E882">
        <v>24</v>
      </c>
      <c r="F882">
        <f t="shared" si="346"/>
        <v>755</v>
      </c>
      <c r="G882" s="1">
        <v>44901</v>
      </c>
      <c r="H882" s="272">
        <v>6</v>
      </c>
      <c r="I882" s="227">
        <f t="shared" ref="I882" si="497">+I880+H882</f>
        <v>1890</v>
      </c>
      <c r="J882" s="119"/>
      <c r="K882" s="232">
        <f t="shared" ref="K882" si="498">+K880+J882</f>
        <v>977</v>
      </c>
      <c r="L882" s="232">
        <f t="shared" ref="L882" si="499">+L880+J882</f>
        <v>78</v>
      </c>
      <c r="M882" s="4"/>
      <c r="N882" s="232">
        <f t="shared" ref="N882" si="500">+N880+M882</f>
        <v>3</v>
      </c>
      <c r="O882" s="273">
        <v>400</v>
      </c>
      <c r="P882" s="119"/>
      <c r="Q882" s="5"/>
      <c r="R882" s="248">
        <f t="shared" ref="R882" si="501">+R880+Q882</f>
        <v>352</v>
      </c>
      <c r="S882" s="218">
        <f t="shared" ref="S882" si="502">+S880+Q882</f>
        <v>591</v>
      </c>
      <c r="T882" s="233">
        <f t="shared" ref="T882" si="503">+T880+O882-P882-Q882</f>
        <v>18761</v>
      </c>
      <c r="U882" s="250">
        <f t="shared" ref="U882" si="504">+G882</f>
        <v>44901</v>
      </c>
      <c r="V882" s="4">
        <f t="shared" ref="V882" si="505">+H882</f>
        <v>6</v>
      </c>
      <c r="W882" s="26">
        <f t="shared" ref="W882" si="506">+I882</f>
        <v>1890</v>
      </c>
      <c r="X882" s="233">
        <f t="shared" ref="X882" si="507">+X880+V882-J882</f>
        <v>909</v>
      </c>
      <c r="Y882" s="4">
        <f t="shared" ref="Y882" si="508">+O882</f>
        <v>400</v>
      </c>
      <c r="Z882" s="230">
        <f t="shared" ref="Z882" si="509">+Z880+Y882-P882-Q882</f>
        <v>18761</v>
      </c>
    </row>
    <row r="883" spans="1:26" ht="26" customHeight="1" x14ac:dyDescent="0.55000000000000004">
      <c r="A883">
        <f t="shared" si="345"/>
        <v>885</v>
      </c>
      <c r="B883" s="228"/>
      <c r="C883" s="44"/>
      <c r="D883" t="s">
        <v>437</v>
      </c>
      <c r="E883">
        <v>24</v>
      </c>
      <c r="F883">
        <f t="shared" si="346"/>
        <v>755</v>
      </c>
      <c r="G883" s="1">
        <v>44902</v>
      </c>
      <c r="H883" s="272">
        <v>4</v>
      </c>
      <c r="I883" s="227">
        <f t="shared" ref="I883" si="510">+I881+H883</f>
        <v>1858</v>
      </c>
      <c r="J883" s="119"/>
      <c r="K883" s="232">
        <f t="shared" ref="K883" si="511">+K881+J883</f>
        <v>977</v>
      </c>
      <c r="L883" s="232">
        <f t="shared" ref="L883" si="512">+L881+J883</f>
        <v>78</v>
      </c>
      <c r="M883" s="4"/>
      <c r="N883" s="232">
        <f t="shared" ref="N883" si="513">+N881+M883</f>
        <v>3</v>
      </c>
      <c r="O883" s="273">
        <v>228</v>
      </c>
      <c r="P883" s="119"/>
      <c r="Q883" s="5"/>
      <c r="R883" s="248">
        <f t="shared" ref="R883" si="514">+R881+Q883</f>
        <v>352</v>
      </c>
      <c r="S883" s="218">
        <f t="shared" ref="S883" si="515">+S881+Q883</f>
        <v>591</v>
      </c>
      <c r="T883" s="233">
        <f t="shared" ref="T883" si="516">+T881+O883-P883-Q883</f>
        <v>18947</v>
      </c>
      <c r="U883" s="250">
        <f t="shared" ref="U883" si="517">+G883</f>
        <v>44902</v>
      </c>
      <c r="V883" s="4">
        <f t="shared" ref="V883" si="518">+H883</f>
        <v>4</v>
      </c>
      <c r="W883" s="26">
        <f t="shared" ref="W883" si="519">+I883</f>
        <v>1858</v>
      </c>
      <c r="X883" s="233">
        <f t="shared" ref="X883" si="520">+X881+V883-J883</f>
        <v>877</v>
      </c>
      <c r="Y883" s="4">
        <f t="shared" ref="Y883" si="521">+O883</f>
        <v>228</v>
      </c>
      <c r="Z883" s="230">
        <f t="shared" ref="Z883" si="522">+Z881+Y883-P883-Q883</f>
        <v>18947</v>
      </c>
    </row>
    <row r="884" spans="1:26" ht="26" customHeight="1" x14ac:dyDescent="0.55000000000000004">
      <c r="A884">
        <f t="shared" si="345"/>
        <v>886</v>
      </c>
      <c r="B884" s="228"/>
      <c r="C884" s="44"/>
      <c r="D884" t="s">
        <v>438</v>
      </c>
      <c r="E884">
        <v>24</v>
      </c>
      <c r="F884">
        <f t="shared" si="346"/>
        <v>756</v>
      </c>
      <c r="G884" s="1">
        <v>44903</v>
      </c>
      <c r="H884" s="272">
        <v>2</v>
      </c>
      <c r="I884" s="227">
        <f t="shared" ref="I884" si="523">+I882+H884</f>
        <v>1892</v>
      </c>
      <c r="J884" s="119"/>
      <c r="K884" s="232">
        <f t="shared" ref="K884" si="524">+K882+J884</f>
        <v>977</v>
      </c>
      <c r="L884" s="232">
        <f t="shared" ref="L884" si="525">+L882+J884</f>
        <v>78</v>
      </c>
      <c r="M884" s="4"/>
      <c r="N884" s="232">
        <f t="shared" ref="N884" si="526">+N882+M884</f>
        <v>3</v>
      </c>
      <c r="O884" s="273">
        <v>48</v>
      </c>
      <c r="P884" s="119"/>
      <c r="Q884" s="5"/>
      <c r="R884" s="248">
        <f t="shared" ref="R884" si="527">+R882+Q884</f>
        <v>352</v>
      </c>
      <c r="S884" s="218">
        <f t="shared" ref="S884" si="528">+S882+Q884</f>
        <v>591</v>
      </c>
      <c r="T884" s="233">
        <f t="shared" ref="T884" si="529">+T882+O884-P884-Q884</f>
        <v>18809</v>
      </c>
      <c r="U884" s="250">
        <f t="shared" ref="U884" si="530">+G884</f>
        <v>44903</v>
      </c>
      <c r="V884" s="4">
        <f t="shared" ref="V884" si="531">+H884</f>
        <v>2</v>
      </c>
      <c r="W884" s="26">
        <f t="shared" ref="W884" si="532">+I884</f>
        <v>1892</v>
      </c>
      <c r="X884" s="233">
        <f t="shared" ref="X884" si="533">+X882+V884-J884</f>
        <v>911</v>
      </c>
      <c r="Y884" s="4">
        <f t="shared" ref="Y884" si="534">+O884</f>
        <v>48</v>
      </c>
      <c r="Z884" s="230">
        <f t="shared" ref="Z884" si="535">+Z882+Y884-P884-Q884</f>
        <v>18809</v>
      </c>
    </row>
    <row r="885" spans="1:26" ht="26" customHeight="1" x14ac:dyDescent="0.55000000000000004">
      <c r="A885">
        <f t="shared" si="345"/>
        <v>887</v>
      </c>
      <c r="B885" s="228"/>
      <c r="C885" s="44"/>
      <c r="D885" t="s">
        <v>439</v>
      </c>
      <c r="E885">
        <v>24</v>
      </c>
      <c r="F885">
        <f t="shared" si="346"/>
        <v>756</v>
      </c>
      <c r="G885" s="1">
        <v>44904</v>
      </c>
      <c r="H885" s="272">
        <v>0</v>
      </c>
      <c r="I885" s="227">
        <f t="shared" ref="I885" si="536">+I883+H885</f>
        <v>1858</v>
      </c>
      <c r="J885" s="119"/>
      <c r="K885" s="232">
        <f t="shared" ref="K885" si="537">+K883+J885</f>
        <v>977</v>
      </c>
      <c r="L885" s="232">
        <f t="shared" ref="L885" si="538">+L883+J885</f>
        <v>78</v>
      </c>
      <c r="M885" s="4"/>
      <c r="N885" s="232">
        <f t="shared" ref="N885" si="539">+N883+M885</f>
        <v>3</v>
      </c>
      <c r="O885" s="273">
        <v>21</v>
      </c>
      <c r="P885" s="119"/>
      <c r="Q885" s="5"/>
      <c r="R885" s="248">
        <f t="shared" ref="R885" si="540">+R883+Q885</f>
        <v>352</v>
      </c>
      <c r="S885" s="218">
        <f t="shared" ref="S885" si="541">+S883+Q885</f>
        <v>591</v>
      </c>
      <c r="T885" s="233">
        <f t="shared" ref="T885" si="542">+T883+O885-P885-Q885</f>
        <v>18968</v>
      </c>
      <c r="U885" s="250">
        <f t="shared" ref="U885" si="543">+G885</f>
        <v>44904</v>
      </c>
      <c r="V885" s="4">
        <f t="shared" ref="V885" si="544">+H885</f>
        <v>0</v>
      </c>
      <c r="W885" s="26">
        <f t="shared" ref="W885" si="545">+I885</f>
        <v>1858</v>
      </c>
      <c r="X885" s="233">
        <f t="shared" ref="X885" si="546">+X883+V885-J885</f>
        <v>877</v>
      </c>
      <c r="Y885" s="4">
        <f t="shared" ref="Y885" si="547">+O885</f>
        <v>21</v>
      </c>
      <c r="Z885" s="230">
        <f t="shared" ref="Z885" si="548">+Z883+Y885-P885-Q885</f>
        <v>18968</v>
      </c>
    </row>
    <row r="886" spans="1:26" ht="26" customHeight="1" x14ac:dyDescent="0.55000000000000004">
      <c r="A886">
        <f t="shared" si="345"/>
        <v>888</v>
      </c>
      <c r="B886" s="228"/>
      <c r="C886" s="44"/>
      <c r="D886" t="s">
        <v>440</v>
      </c>
      <c r="E886">
        <v>24</v>
      </c>
      <c r="F886">
        <f t="shared" si="346"/>
        <v>757</v>
      </c>
      <c r="G886" s="1">
        <v>44905</v>
      </c>
      <c r="H886" s="272">
        <v>0</v>
      </c>
      <c r="I886" s="227">
        <f t="shared" ref="I886" si="549">+I884+H886</f>
        <v>1892</v>
      </c>
      <c r="J886" s="119"/>
      <c r="K886" s="232">
        <f t="shared" ref="K886" si="550">+K884+J886</f>
        <v>977</v>
      </c>
      <c r="L886" s="232">
        <f t="shared" ref="L886" si="551">+L884+J886</f>
        <v>78</v>
      </c>
      <c r="M886" s="4"/>
      <c r="N886" s="232">
        <f t="shared" ref="N886" si="552">+N884+M886</f>
        <v>3</v>
      </c>
      <c r="O886" s="273">
        <v>10</v>
      </c>
      <c r="P886" s="119"/>
      <c r="Q886" s="5"/>
      <c r="R886" s="248">
        <f t="shared" ref="R886" si="553">+R884+Q886</f>
        <v>352</v>
      </c>
      <c r="S886" s="218">
        <f t="shared" ref="S886" si="554">+S884+Q886</f>
        <v>591</v>
      </c>
      <c r="T886" s="233">
        <f t="shared" ref="T886" si="555">+T884+O886-P886-Q886</f>
        <v>18819</v>
      </c>
      <c r="U886" s="250">
        <f t="shared" ref="U886" si="556">+G886</f>
        <v>44905</v>
      </c>
      <c r="V886" s="4">
        <f t="shared" ref="V886" si="557">+H886</f>
        <v>0</v>
      </c>
      <c r="W886" s="26">
        <f t="shared" ref="W886" si="558">+I886</f>
        <v>1892</v>
      </c>
      <c r="X886" s="233">
        <f t="shared" ref="X886" si="559">+X884+V886-J886</f>
        <v>911</v>
      </c>
      <c r="Y886" s="4">
        <f t="shared" ref="Y886" si="560">+O886</f>
        <v>10</v>
      </c>
      <c r="Z886" s="230">
        <f t="shared" ref="Z886" si="561">+Z884+Y886-P886-Q886</f>
        <v>18819</v>
      </c>
    </row>
    <row r="887" spans="1:26" ht="26" customHeight="1" x14ac:dyDescent="0.55000000000000004">
      <c r="A887">
        <f t="shared" si="345"/>
        <v>889</v>
      </c>
      <c r="B887" s="228"/>
      <c r="C887" s="44"/>
      <c r="D887" t="s">
        <v>441</v>
      </c>
      <c r="E887">
        <v>24</v>
      </c>
      <c r="F887">
        <f t="shared" si="346"/>
        <v>757</v>
      </c>
      <c r="G887" s="1">
        <v>44906</v>
      </c>
      <c r="H887" s="272">
        <v>0</v>
      </c>
      <c r="I887" s="227">
        <f t="shared" ref="I887" si="562">+I885+H887</f>
        <v>1858</v>
      </c>
      <c r="J887" s="119"/>
      <c r="K887" s="232">
        <f t="shared" ref="K887" si="563">+K885+J887</f>
        <v>977</v>
      </c>
      <c r="L887" s="232">
        <f t="shared" ref="L887" si="564">+L885+J887</f>
        <v>78</v>
      </c>
      <c r="M887" s="4"/>
      <c r="N887" s="232">
        <f t="shared" ref="N887" si="565">+N885+M887</f>
        <v>3</v>
      </c>
      <c r="O887" s="273">
        <v>3</v>
      </c>
      <c r="P887" s="119"/>
      <c r="Q887" s="5"/>
      <c r="R887" s="248">
        <f t="shared" ref="R887" si="566">+R885+Q887</f>
        <v>352</v>
      </c>
      <c r="S887" s="218">
        <f t="shared" ref="S887" si="567">+S885+Q887</f>
        <v>591</v>
      </c>
      <c r="T887" s="233">
        <f t="shared" ref="T887" si="568">+T885+O887-P887-Q887</f>
        <v>18971</v>
      </c>
      <c r="U887" s="250">
        <f t="shared" ref="U887" si="569">+G887</f>
        <v>44906</v>
      </c>
      <c r="V887" s="4">
        <f t="shared" ref="V887" si="570">+H887</f>
        <v>0</v>
      </c>
      <c r="W887" s="26">
        <f t="shared" ref="W887" si="571">+I887</f>
        <v>1858</v>
      </c>
      <c r="X887" s="233">
        <f t="shared" ref="X887" si="572">+X885+V887-J887</f>
        <v>877</v>
      </c>
      <c r="Y887" s="4">
        <f t="shared" ref="Y887" si="573">+O887</f>
        <v>3</v>
      </c>
      <c r="Z887" s="230">
        <f t="shared" ref="Z887" si="574">+Z885+Y887-P887-Q887</f>
        <v>18971</v>
      </c>
    </row>
    <row r="888" spans="1:26" ht="26" customHeight="1" x14ac:dyDescent="0.55000000000000004">
      <c r="A888">
        <f t="shared" si="345"/>
        <v>890</v>
      </c>
      <c r="B888" s="228"/>
      <c r="C888" s="44"/>
      <c r="D888" t="s">
        <v>442</v>
      </c>
      <c r="E888">
        <v>24</v>
      </c>
      <c r="F888">
        <f t="shared" si="346"/>
        <v>758</v>
      </c>
      <c r="G888" s="1">
        <v>44907</v>
      </c>
      <c r="H888" s="272">
        <v>0</v>
      </c>
      <c r="I888" s="227">
        <f t="shared" ref="I888" si="575">+I886+H888</f>
        <v>1892</v>
      </c>
      <c r="J888" s="119"/>
      <c r="K888" s="232">
        <f t="shared" ref="K888" si="576">+K886+J888</f>
        <v>977</v>
      </c>
      <c r="L888" s="232">
        <f t="shared" ref="L888" si="577">+L886+J888</f>
        <v>78</v>
      </c>
      <c r="M888" s="4"/>
      <c r="N888" s="232">
        <f t="shared" ref="N888" si="578">+N886+M888</f>
        <v>3</v>
      </c>
      <c r="O888" s="273">
        <v>4</v>
      </c>
      <c r="P888" s="119"/>
      <c r="Q888" s="5"/>
      <c r="R888" s="248">
        <f t="shared" ref="R888" si="579">+R886+Q888</f>
        <v>352</v>
      </c>
      <c r="S888" s="218">
        <f t="shared" ref="S888" si="580">+S886+Q888</f>
        <v>591</v>
      </c>
      <c r="T888" s="233">
        <f t="shared" ref="T888" si="581">+T886+O888-P888-Q888</f>
        <v>18823</v>
      </c>
      <c r="U888" s="250">
        <f t="shared" ref="U888" si="582">+G888</f>
        <v>44907</v>
      </c>
      <c r="V888" s="4">
        <f t="shared" ref="V888" si="583">+H888</f>
        <v>0</v>
      </c>
      <c r="W888" s="26">
        <f t="shared" ref="W888" si="584">+I888</f>
        <v>1892</v>
      </c>
      <c r="X888" s="233">
        <f t="shared" ref="X888" si="585">+X886+V888-J888</f>
        <v>911</v>
      </c>
      <c r="Y888" s="4">
        <f t="shared" ref="Y888" si="586">+O888</f>
        <v>4</v>
      </c>
      <c r="Z888" s="230">
        <f t="shared" ref="Z888" si="587">+Z886+Y888-P888-Q888</f>
        <v>18823</v>
      </c>
    </row>
    <row r="889" spans="1:26" ht="26" customHeight="1" x14ac:dyDescent="0.55000000000000004">
      <c r="A889">
        <f t="shared" si="345"/>
        <v>891</v>
      </c>
      <c r="B889" s="228"/>
      <c r="C889" s="44"/>
      <c r="D889" t="s">
        <v>443</v>
      </c>
      <c r="E889">
        <v>24</v>
      </c>
      <c r="F889">
        <f t="shared" si="346"/>
        <v>758</v>
      </c>
      <c r="G889" s="1">
        <v>44908</v>
      </c>
      <c r="H889" s="272"/>
      <c r="I889" s="227">
        <f t="shared" ref="I889" si="588">+I887+H889</f>
        <v>1858</v>
      </c>
      <c r="J889" s="119"/>
      <c r="K889" s="232">
        <f t="shared" ref="K889" si="589">+K887+J889</f>
        <v>977</v>
      </c>
      <c r="L889" s="232">
        <f t="shared" ref="L889" si="590">+L887+J889</f>
        <v>78</v>
      </c>
      <c r="M889" s="4"/>
      <c r="N889" s="232">
        <f t="shared" ref="N889" si="591">+N887+M889</f>
        <v>3</v>
      </c>
      <c r="O889" s="273"/>
      <c r="P889" s="119"/>
      <c r="Q889" s="5"/>
      <c r="R889" s="248">
        <f t="shared" ref="R889" si="592">+R887+Q889</f>
        <v>352</v>
      </c>
      <c r="S889" s="218">
        <f t="shared" ref="S889" si="593">+S887+Q889</f>
        <v>591</v>
      </c>
      <c r="T889" s="233">
        <f t="shared" ref="T889" si="594">+T887+O889-P889-Q889</f>
        <v>18971</v>
      </c>
      <c r="U889" s="250">
        <f t="shared" ref="U889" si="595">+G889</f>
        <v>44908</v>
      </c>
      <c r="V889" s="4">
        <f t="shared" ref="V889" si="596">+H889</f>
        <v>0</v>
      </c>
      <c r="W889" s="26">
        <f t="shared" ref="W889" si="597">+I889</f>
        <v>1858</v>
      </c>
      <c r="X889" s="233">
        <f t="shared" ref="X889" si="598">+X887+V889-J889</f>
        <v>877</v>
      </c>
      <c r="Y889" s="4">
        <f t="shared" ref="Y889" si="599">+O889</f>
        <v>0</v>
      </c>
      <c r="Z889" s="230">
        <f t="shared" ref="Z889" si="600">+Z887+Y889-P889-Q889</f>
        <v>18971</v>
      </c>
    </row>
    <row r="890" spans="1:26" ht="26" customHeight="1" x14ac:dyDescent="0.55000000000000004">
      <c r="B890" s="228"/>
      <c r="C890" s="44"/>
      <c r="G890" s="1"/>
      <c r="H890" s="272"/>
      <c r="I890" s="227"/>
      <c r="J890" s="119"/>
      <c r="K890" s="232"/>
      <c r="L890" s="232"/>
      <c r="M890" s="4"/>
      <c r="N890" s="232"/>
      <c r="O890" s="273"/>
      <c r="P890" s="119"/>
      <c r="Q890" s="5"/>
      <c r="R890" s="248"/>
      <c r="S890" s="218"/>
      <c r="T890" s="233"/>
      <c r="U890" s="250"/>
      <c r="V890" s="4"/>
      <c r="W890" s="26"/>
      <c r="X890" s="233"/>
      <c r="Y890" s="4"/>
      <c r="Z890" s="230"/>
    </row>
    <row r="891" spans="1:26" ht="24" customHeight="1" x14ac:dyDescent="0.55000000000000004">
      <c r="B891" s="228"/>
      <c r="C891" s="44"/>
      <c r="G891" s="1"/>
      <c r="H891" s="119"/>
      <c r="I891" s="227"/>
      <c r="J891" s="119"/>
      <c r="K891" s="232"/>
      <c r="L891" s="271"/>
      <c r="M891" s="4"/>
      <c r="N891" s="232"/>
      <c r="O891" s="119"/>
      <c r="P891" s="119"/>
      <c r="Q891" s="5"/>
      <c r="R891" s="248"/>
      <c r="S891" s="218"/>
      <c r="T891" s="233"/>
      <c r="U891" s="250"/>
      <c r="V891" s="4"/>
      <c r="W891" s="26"/>
      <c r="X891" s="233"/>
      <c r="Y891" s="4"/>
      <c r="Z891" s="230"/>
    </row>
    <row r="892" spans="1:26" ht="24" customHeight="1" x14ac:dyDescent="0.55000000000000004">
      <c r="B892" s="228"/>
      <c r="C892" s="44"/>
      <c r="G892" s="1"/>
      <c r="H892" s="119"/>
      <c r="I892" s="227"/>
      <c r="J892" s="119"/>
      <c r="K892" s="232"/>
      <c r="L892" s="271"/>
      <c r="M892" s="4"/>
      <c r="N892" s="232"/>
      <c r="O892" s="119"/>
      <c r="P892" s="119"/>
      <c r="Q892" s="5"/>
      <c r="R892" s="248"/>
      <c r="S892" s="218"/>
      <c r="T892" s="233"/>
      <c r="U892" s="250"/>
      <c r="V892" s="4"/>
      <c r="W892" s="26"/>
      <c r="X892" s="233"/>
      <c r="Y892" s="4"/>
      <c r="Z892" s="230"/>
    </row>
    <row r="893" spans="1:26" x14ac:dyDescent="0.55000000000000004">
      <c r="B893" s="228"/>
      <c r="C893" s="44"/>
      <c r="G893" s="1"/>
      <c r="H893" s="44"/>
      <c r="J893" s="44"/>
      <c r="K893" s="256"/>
      <c r="L893" s="256"/>
      <c r="N893" s="256"/>
      <c r="O893" s="44"/>
      <c r="Q893" s="34"/>
      <c r="R893" s="257"/>
      <c r="S893" s="34"/>
      <c r="T893" s="44"/>
      <c r="U893" s="1"/>
    </row>
    <row r="894"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2" t="s">
        <v>2</v>
      </c>
      <c r="C4" s="352"/>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2" t="s">
        <v>38</v>
      </c>
      <c r="CI4" s="352"/>
      <c r="CJ4" s="352"/>
      <c r="CK4" s="352"/>
      <c r="CL4" s="352"/>
    </row>
    <row r="5" spans="2:90" x14ac:dyDescent="0.55000000000000004">
      <c r="B5" t="s">
        <v>3</v>
      </c>
      <c r="C5" t="s">
        <v>1</v>
      </c>
      <c r="D5" s="352" t="s">
        <v>4</v>
      </c>
      <c r="E5" s="352"/>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2022-12-14T09:21:03Z</dcterms:modified>
</cp:coreProperties>
</file>