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B98EF5D7-5692-4607-80A6-FFE51A7C467C}"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81" i="5" l="1"/>
  <c r="CT1081" i="5"/>
  <c r="CS1081" i="5"/>
  <c r="CR1081" i="5"/>
  <c r="CQ1081" i="5"/>
  <c r="CP1081" i="5"/>
  <c r="CO1081" i="5"/>
  <c r="CN1081" i="5"/>
  <c r="CM1081" i="5"/>
  <c r="CL1081" i="5"/>
  <c r="CK1081" i="5"/>
  <c r="CJ1081" i="5"/>
  <c r="CI1081" i="5"/>
  <c r="CH1081" i="5"/>
  <c r="CG1081" i="5"/>
  <c r="CF1081" i="5"/>
  <c r="CE1081" i="5"/>
  <c r="CD1081" i="5"/>
  <c r="CC1081" i="5"/>
  <c r="CB1081" i="5"/>
  <c r="CA1081" i="5"/>
  <c r="BZ1081" i="5"/>
  <c r="BY1081" i="5"/>
  <c r="BX1081" i="5"/>
  <c r="BV1081" i="5"/>
  <c r="BW1081" i="5" s="1"/>
  <c r="BT1081" i="5"/>
  <c r="BS1081" i="5"/>
  <c r="BR1081" i="5"/>
  <c r="BQ1081" i="5"/>
  <c r="BM1081" i="5"/>
  <c r="BK1081" i="5" s="1"/>
  <c r="BL1081" i="5"/>
  <c r="BP1081" i="5" s="1"/>
  <c r="BI1081" i="5"/>
  <c r="BG1081" i="5" s="1"/>
  <c r="BH1081" i="5"/>
  <c r="BF1081" i="5"/>
  <c r="BE1081" i="5"/>
  <c r="BJ1081" i="5" s="1"/>
  <c r="BN1081" i="5" s="1"/>
  <c r="BD1081" i="5"/>
  <c r="BC1081" i="5"/>
  <c r="BA1081" i="5"/>
  <c r="AZ1081" i="5"/>
  <c r="AX1081" i="5"/>
  <c r="AW1081" i="5"/>
  <c r="Z1081" i="5"/>
  <c r="Y1081" i="5"/>
  <c r="AC1081" i="5"/>
  <c r="AA1081" i="5"/>
  <c r="AB1081" i="5"/>
  <c r="AF1082" i="2"/>
  <c r="AF1081" i="2"/>
  <c r="AF1080" i="2"/>
  <c r="AF1079" i="2"/>
  <c r="AF1078" i="2"/>
  <c r="AF1077" i="2"/>
  <c r="AF1076" i="2"/>
  <c r="AF1075" i="2"/>
  <c r="AF1074" i="2"/>
  <c r="AE1082" i="2"/>
  <c r="AB1082" i="2"/>
  <c r="AA1082" i="2"/>
  <c r="Z1082" i="2"/>
  <c r="X1082" i="2"/>
  <c r="W1082" i="2"/>
  <c r="P1082" i="2"/>
  <c r="O1082" i="2"/>
  <c r="M1082" i="2"/>
  <c r="K1082" i="2"/>
  <c r="H1082" i="2"/>
  <c r="Y1082" i="2" s="1"/>
  <c r="AU1081" i="5"/>
  <c r="AS1081" i="5"/>
  <c r="AQ1081" i="5"/>
  <c r="AO1081" i="5"/>
  <c r="AM1081" i="5"/>
  <c r="AK1081" i="5"/>
  <c r="AI1081" i="5"/>
  <c r="AG1081" i="5"/>
  <c r="AD1081" i="5"/>
  <c r="AE1081" i="5" s="1"/>
  <c r="C1081" i="5"/>
  <c r="D1081" i="5" s="1"/>
  <c r="AK844" i="7"/>
  <c r="AJ844" i="7"/>
  <c r="AH844" i="7"/>
  <c r="J844" i="7"/>
  <c r="B844" i="7" s="1"/>
  <c r="AL844" i="7" s="1"/>
  <c r="Y886" i="6"/>
  <c r="Z886" i="6" s="1"/>
  <c r="V886" i="6"/>
  <c r="X886" i="6" s="1"/>
  <c r="U886" i="6"/>
  <c r="T886" i="6"/>
  <c r="S886" i="6"/>
  <c r="R886" i="6"/>
  <c r="N886" i="6"/>
  <c r="L886" i="6"/>
  <c r="K886" i="6"/>
  <c r="I886" i="6"/>
  <c r="W886" i="6" s="1"/>
  <c r="F886" i="6"/>
  <c r="A886" i="6"/>
  <c r="CR1080" i="5"/>
  <c r="CL1080" i="5"/>
  <c r="CI1080" i="5"/>
  <c r="CF1080" i="5"/>
  <c r="CE1080" i="5"/>
  <c r="CD1080" i="5"/>
  <c r="CC1080" i="5"/>
  <c r="CB1080" i="5"/>
  <c r="CA1080" i="5"/>
  <c r="BZ1080" i="5"/>
  <c r="BY1080" i="5"/>
  <c r="BX1080" i="5"/>
  <c r="BT1080" i="5"/>
  <c r="BS1080" i="5"/>
  <c r="BR1080" i="5"/>
  <c r="BQ1080" i="5"/>
  <c r="BM1080" i="5"/>
  <c r="BL1080" i="5"/>
  <c r="BK1080" i="5" s="1"/>
  <c r="BH1080" i="5"/>
  <c r="BF1080" i="5"/>
  <c r="BE1080" i="5"/>
  <c r="BJ1080" i="5" s="1"/>
  <c r="BN1080" i="5" s="1"/>
  <c r="AX1080" i="5"/>
  <c r="Z1080" i="5"/>
  <c r="CN1080" i="5" s="1"/>
  <c r="AE1080" i="2"/>
  <c r="AA1080" i="2"/>
  <c r="Z1080" i="2"/>
  <c r="X1080" i="2"/>
  <c r="W1080" i="2"/>
  <c r="P1080" i="2"/>
  <c r="AE1079" i="2"/>
  <c r="AA1079" i="2"/>
  <c r="Z1079" i="2"/>
  <c r="X1079" i="2"/>
  <c r="W1079" i="2"/>
  <c r="P1079" i="2"/>
  <c r="AI844" i="7" l="1"/>
  <c r="BO1081" i="5"/>
  <c r="I1082" i="2"/>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G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B841" i="7"/>
  <c r="AL841" i="7" s="1"/>
  <c r="AI841" i="7" s="1"/>
  <c r="AK842" i="7"/>
  <c r="AJ842" i="7"/>
  <c r="AH842" i="7"/>
  <c r="AK841" i="7"/>
  <c r="AJ841" i="7"/>
  <c r="AH841" i="7"/>
  <c r="J842" i="7"/>
  <c r="B842" i="7" s="1"/>
  <c r="AL842" i="7" s="1"/>
  <c r="AI842" i="7" s="1"/>
  <c r="Y884" i="6"/>
  <c r="V884" i="6"/>
  <c r="U884" i="6"/>
  <c r="Z1078" i="5"/>
  <c r="CP1078" i="5" s="1"/>
  <c r="J841" i="7"/>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BE1078" i="5"/>
  <c r="BJ1078" i="5" s="1"/>
  <c r="BN1078" i="5" s="1"/>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CT1075" i="5" s="1"/>
  <c r="AS1075" i="5"/>
  <c r="CU1075" i="5" s="1"/>
  <c r="AQ1075" i="5"/>
  <c r="CS1075" i="5" s="1"/>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CS1080" i="5" l="1"/>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AR1088" i="5"/>
  <c r="CJ1070" i="5"/>
  <c r="BE1070" i="5"/>
  <c r="BJ1070" i="5" s="1"/>
  <c r="BN1070" i="5" s="1"/>
  <c r="CN1070" i="5"/>
  <c r="BK1070" i="5"/>
  <c r="AI831" i="7"/>
  <c r="CM1069" i="5"/>
  <c r="CG1069" i="5"/>
  <c r="CH1069" i="5"/>
  <c r="AT1088"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8" i="5"/>
  <c r="AG1089"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7" i="5" l="1"/>
  <c r="AP1097" i="5"/>
  <c r="CS981" i="5"/>
  <c r="AT1097" i="5"/>
  <c r="CO981" i="5"/>
  <c r="AH1097" i="5"/>
  <c r="CT981" i="5"/>
  <c r="AV1097" i="5"/>
  <c r="CM981" i="5"/>
  <c r="AJ109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6" i="5" l="1"/>
  <c r="AP1096" i="5"/>
  <c r="AH1096" i="5"/>
  <c r="CG950" i="5"/>
  <c r="AT1096" i="5"/>
  <c r="CH950" i="5"/>
  <c r="AV1096" i="5"/>
  <c r="CM950" i="5"/>
  <c r="AJ109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5" i="5" l="1"/>
  <c r="AT1095" i="5"/>
  <c r="AV1095" i="5"/>
  <c r="AP1095" i="5"/>
  <c r="AJ1095" i="5"/>
  <c r="AN109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4" i="5"/>
  <c r="BE919" i="5"/>
  <c r="BJ919" i="5" s="1"/>
  <c r="BN919" i="5" s="1"/>
  <c r="BE921" i="5"/>
  <c r="BJ921" i="5" s="1"/>
  <c r="BN921" i="5" s="1"/>
  <c r="BK920" i="5"/>
  <c r="CG920" i="5"/>
  <c r="AP109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4" i="5" l="1"/>
  <c r="CQ889" i="5"/>
  <c r="AJ1094" i="5"/>
  <c r="AT1094" i="5"/>
  <c r="CK889" i="5"/>
  <c r="CS889" i="5"/>
  <c r="AU1088" i="5"/>
  <c r="CJ889" i="5"/>
  <c r="AH109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3" i="5" l="1"/>
  <c r="AN109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3" i="5" l="1"/>
  <c r="AT1093" i="5"/>
  <c r="AV1093" i="5"/>
  <c r="CK858" i="5"/>
  <c r="BV858" i="5"/>
  <c r="AH109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9" i="5"/>
  <c r="AE839" i="2"/>
  <c r="AA839" i="2"/>
  <c r="Z839" i="2"/>
  <c r="X839" i="2"/>
  <c r="W839" i="2"/>
  <c r="P839" i="2"/>
  <c r="O851" i="7"/>
  <c r="G85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2" i="5" l="1"/>
  <c r="AJ1092" i="5"/>
  <c r="AT1092" i="5"/>
  <c r="AV1090" i="5"/>
  <c r="AV1092" i="5"/>
  <c r="CK828" i="5"/>
  <c r="AJ109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1" i="5" l="1"/>
  <c r="AT1091" i="5"/>
  <c r="AJ1091" i="5"/>
  <c r="AP1091" i="5"/>
  <c r="AH1091" i="5"/>
  <c r="AV1091" i="5"/>
  <c r="CK797" i="5"/>
  <c r="AJ1089" i="5"/>
  <c r="AV108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8" i="5"/>
  <c r="AJ108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0" i="5"/>
  <c r="AS581" i="5"/>
  <c r="CU581" i="5" s="1"/>
  <c r="AG581" i="5"/>
  <c r="CK581" i="5" s="1"/>
  <c r="X85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8" i="5"/>
  <c r="CL378" i="5" l="1"/>
  <c r="CI378" i="5"/>
  <c r="CE378" i="5"/>
  <c r="CD378" i="5"/>
  <c r="CC378" i="5"/>
  <c r="CB378" i="5"/>
  <c r="CA378" i="5"/>
  <c r="BZ378" i="5"/>
  <c r="BY378" i="5"/>
  <c r="BX378" i="5"/>
  <c r="BT378" i="5"/>
  <c r="BS378" i="5"/>
  <c r="BR378" i="5"/>
  <c r="BQ378" i="5"/>
  <c r="BL378" i="5"/>
  <c r="BM378" i="5"/>
  <c r="BH378" i="5"/>
  <c r="BF378" i="5"/>
  <c r="BB108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1" i="7"/>
  <c r="AD851" i="7"/>
  <c r="AB851" i="7"/>
  <c r="Y851" i="7"/>
  <c r="N851" i="7"/>
  <c r="E85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0" i="5" l="1"/>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1" i="7"/>
  <c r="T851" i="7"/>
  <c r="R851" i="7"/>
  <c r="Z851" i="7"/>
  <c r="AC85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1" i="7"/>
  <c r="AK371" i="7"/>
  <c r="S851" i="7"/>
  <c r="B371" i="7"/>
  <c r="AL371" i="7" s="1"/>
  <c r="U85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1" i="7"/>
  <c r="K851" i="7"/>
  <c r="AK392" i="7"/>
  <c r="I85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Y1081" i="2" l="1"/>
  <c r="I937" i="2"/>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1" i="7"/>
  <c r="AK536" i="7"/>
  <c r="H851" i="7"/>
  <c r="AJ536" i="7"/>
  <c r="B536" i="7"/>
  <c r="AL536" i="7" s="1"/>
  <c r="L85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I1080" i="2"/>
  <c r="W588" i="6"/>
  <c r="I589" i="6"/>
  <c r="AB1081" i="2" l="1"/>
  <c r="I1081" i="2"/>
  <c r="W589" i="6"/>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1" i="7"/>
  <c r="B573" i="7"/>
  <c r="AL573" i="7" s="1"/>
  <c r="AK573" i="7"/>
  <c r="B85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5" i="6" s="1"/>
  <c r="W880" i="6"/>
  <c r="I882" i="6"/>
  <c r="W882" i="6" l="1"/>
  <c r="I884" i="6"/>
  <c r="W884" i="6" s="1"/>
</calcChain>
</file>

<file path=xl/sharedStrings.xml><?xml version="1.0" encoding="utf-8"?>
<sst xmlns="http://schemas.openxmlformats.org/spreadsheetml/2006/main" count="1437" uniqueCount="981">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</sst>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国家衛健委発表に基づく感染状況!$AE$374:$AE$1085</c:f>
              <c:numCache>
                <c:formatCode>m"月"d"日"</c:formatCode>
                <c:ptCount val="7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numCache>
            </c:numRef>
          </c:cat>
          <c:val>
            <c:numRef>
              <c:f>国家衛健委発表に基づく感染状況!$AF$374:$AF$1085</c:f>
              <c:numCache>
                <c:formatCode>#,##0_);[Red]\(#,##0\)</c:formatCode>
                <c:ptCount val="7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香港マカオ台湾の患者・海外輸入症例・無症状病原体保有者!$CO$189:$CO$1086</c:f>
              <c:numCache>
                <c:formatCode>General</c:formatCode>
                <c:ptCount val="8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省市別輸入症例数変化!$D$2:$D$848</c:f>
              <c:numCache>
                <c:formatCode>General</c:formatCode>
                <c:ptCount val="84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省市別輸入症例数変化!$E$2:$E$848</c:f>
              <c:numCache>
                <c:formatCode>General</c:formatCode>
                <c:ptCount val="84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省市別輸入症例数変化!$F$2:$F$848</c:f>
              <c:numCache>
                <c:formatCode>General</c:formatCode>
                <c:ptCount val="84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省市別輸入症例数変化!$G$2:$G$848</c:f>
              <c:numCache>
                <c:formatCode>General</c:formatCode>
                <c:ptCount val="84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省市別輸入症例数変化!$H$2:$H$848</c:f>
              <c:numCache>
                <c:formatCode>General</c:formatCode>
                <c:ptCount val="84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省市別輸入症例数変化!$I$2:$I$848</c:f>
              <c:numCache>
                <c:formatCode>General</c:formatCode>
                <c:ptCount val="84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省市別輸入症例数変化!$C$2:$C$848</c:f>
              <c:numCache>
                <c:formatCode>m"月"d"日"</c:formatCode>
                <c:ptCount val="8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省市別輸入症例数変化!$J$2:$J$848</c:f>
              <c:numCache>
                <c:formatCode>0_);[Red]\(0\)</c:formatCode>
                <c:ptCount val="84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香港マカオ台湾の患者・海外輸入症例・無症状病原体保有者!$AX$169:$AX$1086</c:f>
              <c:numCache>
                <c:formatCode>m"月"d"日"</c:formatCode>
                <c:ptCount val="9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numCache>
            </c:numRef>
          </c:cat>
          <c:val>
            <c:numRef>
              <c:f>香港マカオ台湾の患者・海外輸入症例・無症状病原体保有者!$AY$169:$AY$1086</c:f>
              <c:numCache>
                <c:formatCode>General</c:formatCode>
                <c:ptCount val="91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香港マカオ台湾の患者・海外輸入症例・無症状病原体保有者!$AX$169:$AX$1086</c:f>
              <c:numCache>
                <c:formatCode>m"月"d"日"</c:formatCode>
                <c:ptCount val="9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numCache>
            </c:numRef>
          </c:cat>
          <c:val>
            <c:numRef>
              <c:f>香港マカオ台湾の患者・海外輸入症例・無症状病原体保有者!$BB$169:$BB$1086</c:f>
              <c:numCache>
                <c:formatCode>General</c:formatCode>
                <c:ptCount val="91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香港マカオ台湾の患者・海外輸入症例・無症状病原体保有者!$AX$169:$AX$1086</c:f>
              <c:numCache>
                <c:formatCode>m"月"d"日"</c:formatCode>
                <c:ptCount val="9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numCache>
            </c:numRef>
          </c:cat>
          <c:val>
            <c:numRef>
              <c:f>香港マカオ台湾の患者・海外輸入症例・無症状病原体保有者!$AZ$169:$AZ$1086</c:f>
              <c:numCache>
                <c:formatCode>General</c:formatCode>
                <c:ptCount val="91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香港マカオ台湾の患者・海外輸入症例・無症状病原体保有者!$AX$169:$AX$1086</c:f>
              <c:numCache>
                <c:formatCode>m"月"d"日"</c:formatCode>
                <c:ptCount val="9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numCache>
            </c:numRef>
          </c:cat>
          <c:val>
            <c:numRef>
              <c:f>香港マカオ台湾の患者・海外輸入症例・無症状病原体保有者!$BC$169:$BC$1086</c:f>
              <c:numCache>
                <c:formatCode>General</c:formatCode>
                <c:ptCount val="91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香港マカオ台湾の患者・海外輸入症例・無症状病原体保有者!$CR$485:$CR$1086</c:f>
              <c:numCache>
                <c:formatCode>m"月"d"日"</c:formatCode>
                <c:ptCount val="6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numCache>
            </c:numRef>
          </c:cat>
          <c:val>
            <c:numRef>
              <c:f>香港マカオ台湾の患者・海外輸入症例・無症状病原体保有者!$CS$485:$CS$1086</c:f>
              <c:numCache>
                <c:formatCode>General</c:formatCode>
                <c:ptCount val="60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香港マカオ台湾の患者・海外輸入症例・無症状病原体保有者!$CR$485:$CR$1086</c:f>
              <c:numCache>
                <c:formatCode>m"月"d"日"</c:formatCode>
                <c:ptCount val="6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numCache>
            </c:numRef>
          </c:cat>
          <c:val>
            <c:numRef>
              <c:f>香港マカオ台湾の患者・海外輸入症例・無症状病原体保有者!$CT$485:$CT$1086</c:f>
              <c:numCache>
                <c:formatCode>General</c:formatCode>
                <c:ptCount val="60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香港マカオ台湾の患者・海外輸入症例・無症状病原体保有者!$BJ$97:$BJ$1085</c:f>
              <c:numCache>
                <c:formatCode>m"月"d"日"</c:formatCode>
                <c:ptCount val="9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numCache>
            </c:numRef>
          </c:cat>
          <c:val>
            <c:numRef>
              <c:f>香港マカオ台湾の患者・海外輸入症例・無症状病原体保有者!$BK$97:$BK$1085</c:f>
              <c:numCache>
                <c:formatCode>General</c:formatCode>
                <c:ptCount val="9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香港マカオ台湾の患者・海外輸入症例・無症状病原体保有者!$BJ$97:$BJ$1085</c:f>
              <c:numCache>
                <c:formatCode>m"月"d"日"</c:formatCode>
                <c:ptCount val="9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numCache>
            </c:numRef>
          </c:cat>
          <c:val>
            <c:numRef>
              <c:f>香港マカオ台湾の患者・海外輸入症例・無症状病原体保有者!$BL$97:$BL$1085</c:f>
              <c:numCache>
                <c:formatCode>General</c:formatCode>
                <c:ptCount val="9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香港マカオ台湾の患者・海外輸入症例・無症状病原体保有者!$CM$29:$CM$1086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国家衛健委発表に基づく感染状況!$AE$374:$AE$1085</c:f>
              <c:numCache>
                <c:formatCode>m"月"d"日"</c:formatCode>
                <c:ptCount val="7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numCache>
            </c:numRef>
          </c:cat>
          <c:val>
            <c:numRef>
              <c:f>国家衛健委発表に基づく感染状況!$AF$374:$AF$1085</c:f>
              <c:numCache>
                <c:formatCode>#,##0_);[Red]\(#,##0\)</c:formatCode>
                <c:ptCount val="7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省市別輸入症例数変化!$AI$2:$AI$847</c:f>
              <c:numCache>
                <c:formatCode>0_);[Red]\(0\)</c:formatCode>
                <c:ptCount val="84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省市別輸入症例数変化!$AJ$2:$AJ$847</c:f>
              <c:numCache>
                <c:formatCode>0_);[Red]\(0\)</c:formatCode>
                <c:ptCount val="84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省市別輸入症例数変化!$AH$2:$AH$847</c:f>
              <c:numCache>
                <c:formatCode>m"月"d"日"</c:formatCode>
                <c:ptCount val="8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numCache>
            </c:numRef>
          </c:cat>
          <c:val>
            <c:numRef>
              <c:f>省市別輸入症例数変化!$AK$2:$AK$847</c:f>
              <c:numCache>
                <c:formatCode>General</c:formatCode>
                <c:ptCount val="8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香港マカオ台湾の患者・海外輸入症例・無症状病原体保有者!$CQ$189:$CQ$1085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香港マカオ台湾の患者・海外輸入症例・無症状病原体保有者!$CJ$29:$CJ$1086</c:f>
              <c:numCache>
                <c:formatCode>General</c:formatCode>
                <c:ptCount val="10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香港マカオ台湾の患者・海外輸入症例・無症状病原体保有者!$CO$189:$CO$1086</c:f>
              <c:numCache>
                <c:formatCode>General</c:formatCode>
                <c:ptCount val="8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香港マカオ台湾の患者・海外輸入症例・無症状病原体保有者!$BJ$97:$BJ$1085</c:f>
              <c:numCache>
                <c:formatCode>m"月"d"日"</c:formatCode>
                <c:ptCount val="9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numCache>
            </c:numRef>
          </c:cat>
          <c:val>
            <c:numRef>
              <c:f>香港マカオ台湾の患者・海外輸入症例・無症状病原体保有者!$BL$97:$BL$1085</c:f>
              <c:numCache>
                <c:formatCode>General</c:formatCode>
                <c:ptCount val="9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香港マカオ台湾の患者・海外輸入症例・無症状病原体保有者!$BJ$97:$BJ$1085</c:f>
              <c:numCache>
                <c:formatCode>m"月"d"日"</c:formatCode>
                <c:ptCount val="9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numCache>
            </c:numRef>
          </c:cat>
          <c:val>
            <c:numRef>
              <c:f>香港マカオ台湾の患者・海外輸入症例・無症状病原体保有者!$BK$97:$BK$1085</c:f>
              <c:numCache>
                <c:formatCode>General</c:formatCode>
                <c:ptCount val="9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国家衛健委発表に基づく感染状況!$W$27:$W$1085</c:f>
              <c:numCache>
                <c:formatCode>m"月"d"日"</c:formatCode>
                <c:ptCount val="10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numCache>
            </c:numRef>
          </c:cat>
          <c:val>
            <c:numRef>
              <c:f>国家衛健委発表に基づく感染状況!$X$27:$X$1085</c:f>
              <c:numCache>
                <c:formatCode>#,##0_);[Red]\(#,##0\)</c:formatCode>
                <c:ptCount val="10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国家衛健委発表に基づく感染状況!$W$27:$W$1085</c:f>
              <c:numCache>
                <c:formatCode>m"月"d"日"</c:formatCode>
                <c:ptCount val="10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numCache>
            </c:numRef>
          </c:cat>
          <c:val>
            <c:numRef>
              <c:f>国家衛健委発表に基づく感染状況!$Y$27:$Y$1085</c:f>
              <c:numCache>
                <c:formatCode>General</c:formatCode>
                <c:ptCount val="10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香港マカオ台湾の患者・海外輸入症例・無症状病原体保有者!$CQ$189:$CQ$1085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香港マカオ台湾の患者・海外輸入症例・無症状病原体保有者!$CN$189:$CN$1086</c:f>
              <c:numCache>
                <c:formatCode>m"月"d"日"</c:formatCode>
                <c:ptCount val="8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香港マカオ台湾の患者・海外輸入症例・無症状病原体保有者!$CO$189:$CO$1086</c:f>
              <c:numCache>
                <c:formatCode>General</c:formatCode>
                <c:ptCount val="8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新疆の情況!$U$7:$U$890</c:f>
              <c:strCache>
                <c:ptCount val="88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strCache>
            </c:strRef>
          </c:cat>
          <c:val>
            <c:numRef>
              <c:f>新疆の情況!$V$7:$V$890</c:f>
              <c:numCache>
                <c:formatCode>General</c:formatCode>
                <c:ptCount val="88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新疆の情況!$U$7:$U$890</c:f>
              <c:strCache>
                <c:ptCount val="88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strCache>
            </c:strRef>
          </c:cat>
          <c:val>
            <c:numRef>
              <c:f>新疆の情況!$W$7:$W$890</c:f>
              <c:numCache>
                <c:formatCode>General</c:formatCode>
                <c:ptCount val="88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香港マカオ台湾の患者・海外輸入症例・無症状病原体保有者!$CJ$29:$CJ$1086</c:f>
              <c:numCache>
                <c:formatCode>General</c:formatCode>
                <c:ptCount val="10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香港マカオ台湾の患者・海外輸入症例・無症状病原体保有者!$BR$29:$BR$1086</c:f>
              <c:numCache>
                <c:formatCode>General</c:formatCode>
                <c:ptCount val="105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香港マカオ台湾の患者・海外輸入症例・無症状病原体保有者!$BS$29:$BS$1086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香港マカオ台湾の患者・海外輸入症例・無症状病原体保有者!$BT$29:$BT$1086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香港マカオ台湾の患者・海外輸入症例・無症状病原体保有者!$CJ$29:$CJ$1086</c:f>
              <c:numCache>
                <c:formatCode>General</c:formatCode>
                <c:ptCount val="10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香港マカオ台湾の患者・海外輸入症例・無症状病原体保有者!$CK$29:$CK$1086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国家衛健委発表に基づく感染状況!$W$27:$W$1086</c:f>
              <c:numCache>
                <c:formatCode>m"月"d"日"</c:formatCode>
                <c:ptCount val="10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numCache>
            </c:numRef>
          </c:cat>
          <c:val>
            <c:numRef>
              <c:f>国家衛健委発表に基づく感染状況!$X$27:$X$1086</c:f>
              <c:numCache>
                <c:formatCode>#,##0_);[Red]\(#,##0\)</c:formatCode>
                <c:ptCount val="10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国家衛健委発表に基づく感染状況!$W$27:$W$1086</c:f>
              <c:numCache>
                <c:formatCode>m"月"d"日"</c:formatCode>
                <c:ptCount val="10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numCache>
            </c:numRef>
          </c:cat>
          <c:val>
            <c:numRef>
              <c:f>国家衛健委発表に基づく感染状況!$Y$27:$Y$1086</c:f>
              <c:numCache>
                <c:formatCode>General</c:formatCode>
                <c:ptCount val="10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香港マカオ台湾の患者・海外輸入症例・無症状病原体保有者!$BE$70:$BE$1086</c:f>
              <c:numCache>
                <c:formatCode>m"月"d"日"</c:formatCode>
                <c:ptCount val="10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numCache>
            </c:numRef>
          </c:cat>
          <c:val>
            <c:numRef>
              <c:f>香港マカオ台湾の患者・海外輸入症例・無症状病原体保有者!$BF$70:$BF$1086</c:f>
              <c:numCache>
                <c:formatCode>General</c:formatCode>
                <c:ptCount val="101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香港マカオ台湾の患者・海外輸入症例・無症状病原体保有者!$BE$70:$BE$1086</c:f>
              <c:numCache>
                <c:formatCode>m"月"d"日"</c:formatCode>
                <c:ptCount val="10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numCache>
            </c:numRef>
          </c:cat>
          <c:val>
            <c:numRef>
              <c:f>香港マカオ台湾の患者・海外輸入症例・無症状病原体保有者!$BG$70:$BG$1086</c:f>
              <c:numCache>
                <c:formatCode>General</c:formatCode>
                <c:ptCount val="101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香港マカオ台湾の患者・海外輸入症例・無症状病原体保有者!$BY$29:$BY$1086</c:f>
              <c:numCache>
                <c:formatCode>General</c:formatCode>
                <c:ptCount val="105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香港マカオ台湾の患者・海外輸入症例・無症状病原体保有者!$BZ$29:$BZ$1086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香港マカオ台湾の患者・海外輸入症例・無症状病原体保有者!$CA$29:$CA$1086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香港マカオ台湾の患者・海外輸入症例・無症状病原体保有者!$CC$29:$CC$1086</c:f>
              <c:numCache>
                <c:formatCode>General</c:formatCode>
                <c:ptCount val="105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香港マカオ台湾の患者・海外輸入症例・無症状病原体保有者!$CD$29:$CD$1086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香港マカオ台湾の患者・海外輸入症例・無症状病原体保有者!$CE$29:$CE$1086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香港マカオ台湾の患者・海外輸入症例・無症状病原体保有者!$CL$29:$CL$1086</c:f>
              <c:numCache>
                <c:formatCode>m"月"d"日"</c:formatCode>
                <c:ptCount val="10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numCache>
            </c:numRef>
          </c:cat>
          <c:val>
            <c:numRef>
              <c:f>香港マカオ台湾の患者・海外輸入症例・無症状病原体保有者!$CM$29:$CM$1086</c:f>
              <c:numCache>
                <c:formatCode>General</c:formatCode>
                <c:ptCount val="10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香港マカオ台湾の患者・海外輸入症例・無症状病原体保有者!$CP$189:$CP$1085</c:f>
              <c:numCache>
                <c:formatCode>m"月"d"日"</c:formatCode>
                <c:ptCount val="8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numCache>
            </c:numRef>
          </c:cat>
          <c:val>
            <c:numRef>
              <c:f>香港マカオ台湾の患者・海外輸入症例・無症状病原体保有者!$CQ$189:$CQ$1085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4"/>
  <sheetViews>
    <sheetView zoomScale="115" zoomScaleNormal="115" workbookViewId="0">
      <pane xSplit="2" ySplit="5" topLeftCell="C1074" activePane="bottomRight" state="frozen"/>
      <selection pane="topRight" activeCell="C1" sqref="C1"/>
      <selection pane="bottomLeft" activeCell="A8" sqref="A8"/>
      <selection pane="bottomRight" activeCell="L1078" sqref="L107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0</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c r="C1083" s="47"/>
      <c r="D1083" s="83"/>
      <c r="E1083" s="104"/>
      <c r="F1083" s="56"/>
      <c r="G1083" s="47"/>
      <c r="H1083" s="87"/>
      <c r="I1083" s="87"/>
      <c r="J1083" s="47"/>
      <c r="K1083" s="55"/>
      <c r="L1083" s="47"/>
      <c r="M1083" s="87"/>
      <c r="N1083" s="47"/>
      <c r="O1083" s="87"/>
      <c r="P1083" s="105"/>
      <c r="Q1083" s="56"/>
      <c r="R1083" s="47"/>
      <c r="S1083" s="110"/>
      <c r="T1083" s="56"/>
      <c r="U1083" s="77"/>
      <c r="W1083" s="1"/>
      <c r="X1083" s="113"/>
      <c r="Z1083" s="114"/>
      <c r="AE1083" s="1"/>
      <c r="AF1083" s="259"/>
    </row>
    <row r="1084" spans="2:32" x14ac:dyDescent="0.55000000000000004">
      <c r="B1084" s="201"/>
      <c r="C1084" s="47"/>
      <c r="D1084" s="83"/>
      <c r="E1084" s="104"/>
      <c r="F1084" s="56"/>
      <c r="G1084" s="47"/>
      <c r="H1084" s="87"/>
      <c r="I1084" s="87"/>
      <c r="J1084" s="47"/>
      <c r="K1084" s="55"/>
      <c r="L1084" s="47"/>
      <c r="M1084" s="87"/>
      <c r="N1084" s="47"/>
      <c r="O1084" s="87"/>
      <c r="P1084" s="105"/>
      <c r="Q1084" s="56"/>
      <c r="R1084" s="47"/>
      <c r="S1084" s="110"/>
      <c r="T1084" s="56"/>
      <c r="U1084" s="77"/>
      <c r="W1084" s="1"/>
      <c r="X1084" s="113"/>
      <c r="Z1084" s="114"/>
      <c r="AE1084" s="1"/>
      <c r="AF1084" s="259"/>
    </row>
    <row r="1085" spans="2:32" ht="18.5" thickBot="1" x14ac:dyDescent="0.6">
      <c r="B1085" s="65"/>
      <c r="C1085" s="58"/>
      <c r="D1085" s="48"/>
      <c r="E1085" s="60"/>
      <c r="F1085" s="59"/>
      <c r="G1085" s="47"/>
      <c r="H1085" s="87"/>
      <c r="I1085" s="87"/>
      <c r="J1085" s="58"/>
      <c r="K1085" s="55"/>
      <c r="L1085" s="47"/>
      <c r="M1085" s="87"/>
      <c r="N1085" s="47"/>
      <c r="O1085" s="87"/>
      <c r="P1085" s="105"/>
      <c r="Q1085" s="59"/>
      <c r="R1085" s="47"/>
      <c r="S1085" s="59"/>
      <c r="T1085" s="59"/>
      <c r="U1085" s="77"/>
      <c r="W1085" s="1"/>
      <c r="X1085" s="113"/>
      <c r="Z1085" s="114"/>
      <c r="AE1085" s="1"/>
      <c r="AF1085" s="259"/>
    </row>
    <row r="1086" spans="2:32" ht="9.5" customHeight="1" thickBot="1" x14ac:dyDescent="0.6">
      <c r="B1086" s="65"/>
      <c r="C1086" s="78"/>
      <c r="D1086" s="79"/>
      <c r="E1086" s="81"/>
      <c r="F1086" s="93"/>
      <c r="G1086" s="78"/>
      <c r="H1086" s="81"/>
      <c r="I1086" s="81"/>
      <c r="J1086" s="78"/>
      <c r="K1086" s="81"/>
      <c r="L1086" s="78"/>
      <c r="M1086" s="81"/>
      <c r="N1086" s="82"/>
      <c r="O1086" s="80"/>
      <c r="P1086" s="92"/>
      <c r="Q1086" s="93"/>
      <c r="R1086" s="112"/>
      <c r="S1086" s="93"/>
      <c r="T1086" s="93"/>
      <c r="U1086" s="66"/>
      <c r="AF1086" s="259"/>
    </row>
    <row r="1087" spans="2:32" x14ac:dyDescent="0.55000000000000004">
      <c r="M1087" s="262">
        <f>SUM(L845:L862)</f>
        <v>503</v>
      </c>
      <c r="AF1087" s="259"/>
    </row>
    <row r="1088" spans="2:32" ht="13" customHeight="1" x14ac:dyDescent="0.55000000000000004">
      <c r="E1088" s="106"/>
      <c r="F1088" s="107"/>
      <c r="G1088" s="106" t="s">
        <v>80</v>
      </c>
      <c r="H1088" s="107"/>
      <c r="I1088" s="107"/>
      <c r="J1088" s="107"/>
      <c r="U1088" s="71"/>
      <c r="AF1088" s="259"/>
    </row>
    <row r="1089" spans="2:32" ht="13" customHeight="1" x14ac:dyDescent="0.55000000000000004">
      <c r="E1089" s="106" t="s">
        <v>98</v>
      </c>
      <c r="F1089" s="107"/>
      <c r="G1089" s="274" t="s">
        <v>79</v>
      </c>
      <c r="H1089" s="275"/>
      <c r="I1089" s="106" t="s">
        <v>106</v>
      </c>
      <c r="J1089" s="107"/>
      <c r="AF1089" s="259"/>
    </row>
    <row r="1090" spans="2:32" ht="13" customHeight="1" x14ac:dyDescent="0.55000000000000004">
      <c r="B1090" s="119"/>
      <c r="E1090" s="108" t="s">
        <v>108</v>
      </c>
      <c r="F1090" s="107"/>
      <c r="G1090" s="108"/>
      <c r="H1090" s="108"/>
      <c r="I1090" s="106" t="s">
        <v>107</v>
      </c>
      <c r="J1090" s="107"/>
      <c r="AF1090" s="259"/>
    </row>
    <row r="1091" spans="2:32" ht="18.5" customHeight="1" x14ac:dyDescent="0.55000000000000004">
      <c r="E1091" s="106" t="s">
        <v>96</v>
      </c>
      <c r="F1091" s="107"/>
      <c r="G1091" s="106" t="s">
        <v>97</v>
      </c>
      <c r="H1091" s="107"/>
      <c r="I1091" s="107"/>
      <c r="J1091" s="107"/>
      <c r="AF1091" s="259"/>
    </row>
    <row r="1092" spans="2:32" ht="13" customHeight="1" x14ac:dyDescent="0.55000000000000004">
      <c r="E1092" s="106" t="s">
        <v>98</v>
      </c>
      <c r="F1092" s="107"/>
      <c r="G1092" s="106" t="s">
        <v>99</v>
      </c>
      <c r="H1092" s="107"/>
      <c r="I1092" s="107"/>
      <c r="J1092" s="107"/>
      <c r="AF1092" s="259"/>
    </row>
    <row r="1093" spans="2:32" ht="13" customHeight="1" x14ac:dyDescent="0.55000000000000004">
      <c r="E1093" s="106" t="s">
        <v>98</v>
      </c>
      <c r="F1093" s="107"/>
      <c r="G1093" s="106" t="s">
        <v>100</v>
      </c>
      <c r="H1093" s="107"/>
      <c r="I1093" s="107"/>
      <c r="J1093" s="107"/>
      <c r="AF1093" s="259"/>
    </row>
    <row r="1094" spans="2:32" ht="13" customHeight="1" x14ac:dyDescent="0.55000000000000004">
      <c r="E1094" s="106" t="s">
        <v>101</v>
      </c>
      <c r="F1094" s="107"/>
      <c r="G1094" s="106" t="s">
        <v>102</v>
      </c>
      <c r="H1094" s="107"/>
      <c r="I1094" s="107"/>
      <c r="J1094" s="107"/>
      <c r="AF1094" s="259"/>
    </row>
    <row r="1095" spans="2:32" ht="13" customHeight="1" x14ac:dyDescent="0.55000000000000004">
      <c r="E1095" s="106" t="s">
        <v>103</v>
      </c>
      <c r="F1095" s="107"/>
      <c r="G1095" s="106" t="s">
        <v>104</v>
      </c>
      <c r="H1095" s="107"/>
      <c r="I1095" s="107"/>
      <c r="J1095" s="107"/>
      <c r="AF1095" s="259"/>
    </row>
    <row r="1096" spans="2:32" x14ac:dyDescent="0.55000000000000004">
      <c r="AF1096" s="259"/>
    </row>
    <row r="1097" spans="2:32" x14ac:dyDescent="0.55000000000000004">
      <c r="AF1097" s="259"/>
    </row>
    <row r="1098" spans="2:32" x14ac:dyDescent="0.55000000000000004">
      <c r="AF1098" s="259"/>
    </row>
    <row r="1099" spans="2:32" x14ac:dyDescent="0.55000000000000004">
      <c r="AF1099" s="259"/>
    </row>
    <row r="1100" spans="2:32" x14ac:dyDescent="0.55000000000000004">
      <c r="AF1100" s="259"/>
    </row>
    <row r="1101" spans="2:32" x14ac:dyDescent="0.55000000000000004">
      <c r="AF1101" s="259"/>
    </row>
    <row r="1102" spans="2:32" x14ac:dyDescent="0.55000000000000004">
      <c r="AF1102" s="259"/>
    </row>
    <row r="1103" spans="2:32" x14ac:dyDescent="0.55000000000000004">
      <c r="AF1103" s="259"/>
    </row>
    <row r="1104" spans="2:32" x14ac:dyDescent="0.55000000000000004">
      <c r="AF1104" s="259"/>
    </row>
  </sheetData>
  <mergeCells count="12">
    <mergeCell ref="G1089:H10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7"/>
  <sheetViews>
    <sheetView topLeftCell="A6" zoomScaleNormal="100" workbookViewId="0">
      <pane xSplit="1" ySplit="2" topLeftCell="AN1079" activePane="bottomRight" state="frozen"/>
      <selection activeCell="A6" sqref="A6"/>
      <selection pane="topRight" activeCell="B6" sqref="B6"/>
      <selection pane="bottomLeft" activeCell="A8" sqref="A8"/>
      <selection pane="bottomRight" activeCell="B1081" sqref="B108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1"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1"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1" si="1840">+BA1036+1</f>
        <v>466</v>
      </c>
      <c r="BB1040" s="119">
        <v>1</v>
      </c>
      <c r="BC1040" s="26">
        <f t="shared" ref="BC1040:BC1045" si="1841">+BC1039+BB1040</f>
        <v>1674</v>
      </c>
      <c r="BD1040" s="217">
        <f t="shared" ref="BD1040:BD1081"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BF1081"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BK1081" si="2711">+BM1080-BL1080</f>
        <v>10551</v>
      </c>
      <c r="BL1080">
        <f t="shared" ref="BL1080:BL1081" si="2712">+M1080</f>
        <v>178</v>
      </c>
      <c r="BM1080">
        <f t="shared" ref="BM1080:BM1081"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BR1081" si="2718">+AF1080</f>
        <v>471619</v>
      </c>
      <c r="BS1080">
        <f t="shared" ref="BS1080:BS1081" si="2719">+AH1080</f>
        <v>102052</v>
      </c>
      <c r="BT1080">
        <f t="shared" ref="BT1080:BT1081" si="2720">+AJ1080</f>
        <v>10914</v>
      </c>
      <c r="BU1080">
        <v>15</v>
      </c>
      <c r="BV1080">
        <f t="shared" ref="BV1080" si="2721">+AD1080</f>
        <v>1671</v>
      </c>
      <c r="BW1080">
        <f t="shared" ref="BW1080" si="2722">+BW1076+BV1080</f>
        <v>122165</v>
      </c>
      <c r="BX1080" s="167">
        <f t="shared" ref="BX1080" si="2723">+A1080</f>
        <v>44904</v>
      </c>
      <c r="BY1080">
        <f t="shared" ref="BY1080:BY1081" si="2724">+AL1080</f>
        <v>878</v>
      </c>
      <c r="BZ1080">
        <f t="shared" ref="BZ1080" si="2725">+AN1080</f>
        <v>791</v>
      </c>
      <c r="CA1080">
        <f t="shared" ref="CA1080" si="2726">+AP1080</f>
        <v>6</v>
      </c>
      <c r="CB1080" s="167">
        <f t="shared" ref="CB1080" si="2727">+A1080</f>
        <v>44904</v>
      </c>
      <c r="CC1080">
        <f t="shared" ref="CC1080:CC1081" si="2728">+AR1080</f>
        <v>8441828</v>
      </c>
      <c r="CD1080">
        <f t="shared" ref="CD1080" si="2729">+AT1080</f>
        <v>13742</v>
      </c>
      <c r="CE1080">
        <f t="shared" ref="CE1080:CE1081"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c r="B1082" s="219"/>
      <c r="C1082" s="142"/>
      <c r="D1082" s="261"/>
      <c r="E1082" s="135"/>
      <c r="F1082" s="135"/>
      <c r="G1082" s="135"/>
      <c r="H1082" s="123"/>
      <c r="I1082" s="135"/>
      <c r="J1082" s="123"/>
      <c r="K1082" s="41"/>
      <c r="L1082" s="134"/>
      <c r="M1082" s="219"/>
      <c r="N1082" s="123"/>
      <c r="O1082" s="123"/>
      <c r="P1082" s="135"/>
      <c r="Q1082" s="135"/>
      <c r="R1082" s="123"/>
      <c r="S1082" s="123"/>
      <c r="T1082" s="135"/>
      <c r="U1082" s="135"/>
      <c r="V1082" s="123"/>
      <c r="W1082" s="41"/>
      <c r="X1082" s="136"/>
      <c r="Y1082" s="4"/>
      <c r="Z1082" s="74"/>
      <c r="AA1082" s="210"/>
      <c r="AB1082" s="210"/>
      <c r="AC1082" s="211"/>
      <c r="AD1082" s="170"/>
      <c r="AE1082" s="222"/>
      <c r="AF1082" s="143"/>
      <c r="AG1082" s="171"/>
      <c r="AH1082" s="143"/>
      <c r="AI1082" s="171"/>
      <c r="AJ1082" s="172"/>
      <c r="AK1082" s="173"/>
      <c r="AL1082" s="143"/>
      <c r="AM1082" s="222"/>
      <c r="AN1082" s="143"/>
      <c r="AO1082" s="171"/>
      <c r="AP1082" s="174"/>
      <c r="AQ1082" s="173"/>
      <c r="AR1082" s="143"/>
      <c r="AS1082" s="171"/>
      <c r="AT1082" s="143"/>
      <c r="AU1082" s="171"/>
      <c r="AV1082" s="175"/>
      <c r="AW1082" s="217"/>
      <c r="AX1082" s="216"/>
      <c r="AY1082" s="5"/>
      <c r="AZ1082" s="217"/>
      <c r="BA1082" s="217"/>
      <c r="BB1082" s="119"/>
      <c r="BC1082" s="26"/>
      <c r="BD1082" s="217"/>
      <c r="BE1082" s="209"/>
      <c r="BF1082" s="120"/>
      <c r="BG1082" s="120"/>
      <c r="BH1082" s="209"/>
      <c r="BI1082" s="120"/>
      <c r="BJ1082" s="1"/>
      <c r="BN1082" s="1"/>
      <c r="BQ1082" s="167"/>
      <c r="BX1082" s="167"/>
      <c r="CB1082" s="167"/>
      <c r="CF1082" s="216"/>
      <c r="CI1082" s="167"/>
      <c r="CL1082" s="167"/>
      <c r="CN1082" s="1"/>
      <c r="CO1082" s="253"/>
      <c r="CP1082" s="1"/>
      <c r="CQ1082" s="254"/>
      <c r="CR1082" s="167"/>
    </row>
    <row r="1083" spans="1:99" ht="18" customHeight="1" x14ac:dyDescent="0.55000000000000004">
      <c r="A1083" s="167"/>
      <c r="B1083" s="219"/>
      <c r="C1083" s="142"/>
      <c r="D1083" s="261"/>
      <c r="E1083" s="135"/>
      <c r="F1083" s="135"/>
      <c r="G1083" s="135"/>
      <c r="H1083" s="123"/>
      <c r="I1083" s="135"/>
      <c r="J1083" s="123"/>
      <c r="K1083" s="41"/>
      <c r="L1083" s="134"/>
      <c r="M1083" s="219"/>
      <c r="N1083" s="123"/>
      <c r="O1083" s="123"/>
      <c r="P1083" s="135"/>
      <c r="Q1083" s="135"/>
      <c r="R1083" s="123"/>
      <c r="S1083" s="123"/>
      <c r="T1083" s="135"/>
      <c r="U1083" s="135"/>
      <c r="V1083" s="123"/>
      <c r="W1083" s="41"/>
      <c r="X1083" s="136"/>
      <c r="Y1083" s="4"/>
      <c r="Z1083" s="74"/>
      <c r="AA1083" s="210"/>
      <c r="AB1083" s="210"/>
      <c r="AC1083" s="211"/>
      <c r="AD1083" s="170"/>
      <c r="AE1083" s="222"/>
      <c r="AF1083" s="143"/>
      <c r="AG1083" s="171"/>
      <c r="AH1083" s="143"/>
      <c r="AI1083" s="171"/>
      <c r="AJ1083" s="172"/>
      <c r="AK1083" s="173"/>
      <c r="AL1083" s="143"/>
      <c r="AM1083" s="222"/>
      <c r="AN1083" s="143"/>
      <c r="AO1083" s="171"/>
      <c r="AP1083" s="174"/>
      <c r="AQ1083" s="173"/>
      <c r="AR1083" s="143"/>
      <c r="AS1083" s="171"/>
      <c r="AT1083" s="143"/>
      <c r="AU1083" s="171"/>
      <c r="AV1083" s="175"/>
      <c r="AW1083" s="217"/>
      <c r="AX1083" s="216"/>
      <c r="AY1083" s="5"/>
      <c r="AZ1083" s="217"/>
      <c r="BA1083" s="217"/>
      <c r="BB1083" s="119"/>
      <c r="BC1083" s="26"/>
      <c r="BD1083" s="217"/>
      <c r="BE1083" s="209"/>
      <c r="BF1083" s="120"/>
      <c r="BG1083" s="120"/>
      <c r="BH1083" s="209"/>
      <c r="BI1083" s="120"/>
      <c r="BJ1083" s="1"/>
      <c r="BN1083" s="1"/>
      <c r="BQ1083" s="167"/>
      <c r="BX1083" s="167"/>
      <c r="CB1083" s="167"/>
      <c r="CF1083" s="216"/>
      <c r="CI1083" s="167"/>
      <c r="CL1083" s="167"/>
      <c r="CN1083" s="1"/>
      <c r="CO1083" s="253"/>
      <c r="CP1083" s="1"/>
      <c r="CQ1083" s="254"/>
      <c r="CR1083" s="167"/>
    </row>
    <row r="1084" spans="1:99" ht="18" customHeight="1" x14ac:dyDescent="0.55000000000000004">
      <c r="A1084" s="167"/>
      <c r="B1084" s="219"/>
      <c r="C1084" s="142"/>
      <c r="D1084" s="261"/>
      <c r="E1084" s="135"/>
      <c r="F1084" s="135"/>
      <c r="G1084" s="135"/>
      <c r="H1084" s="123"/>
      <c r="I1084" s="135"/>
      <c r="J1084" s="123"/>
      <c r="K1084" s="41"/>
      <c r="L1084" s="134"/>
      <c r="M1084" s="219"/>
      <c r="N1084" s="123"/>
      <c r="O1084" s="123"/>
      <c r="P1084" s="135"/>
      <c r="Q1084" s="135"/>
      <c r="R1084" s="123"/>
      <c r="S1084" s="123"/>
      <c r="T1084" s="135"/>
      <c r="U1084" s="135"/>
      <c r="V1084" s="123"/>
      <c r="W1084" s="41"/>
      <c r="X1084" s="136"/>
      <c r="Y1084" s="4"/>
      <c r="Z1084" s="74"/>
      <c r="AA1084" s="210"/>
      <c r="AB1084" s="210"/>
      <c r="AC1084" s="211"/>
      <c r="AD1084" s="170"/>
      <c r="AE1084" s="222"/>
      <c r="AF1084" s="143"/>
      <c r="AG1084" s="171"/>
      <c r="AH1084" s="143"/>
      <c r="AI1084" s="171"/>
      <c r="AJ1084" s="172"/>
      <c r="AK1084" s="173"/>
      <c r="AL1084" s="143"/>
      <c r="AM1084" s="171"/>
      <c r="AN1084" s="143"/>
      <c r="AO1084" s="171"/>
      <c r="AP1084" s="174"/>
      <c r="AQ1084" s="173"/>
      <c r="AR1084" s="143"/>
      <c r="AS1084" s="171"/>
      <c r="AT1084" s="143"/>
      <c r="AU1084" s="171"/>
      <c r="AV1084" s="175"/>
      <c r="AW1084" s="217"/>
      <c r="AX1084" s="216"/>
      <c r="AY1084" s="5"/>
      <c r="AZ1084" s="217"/>
      <c r="BA1084" s="217"/>
      <c r="BB1084" s="119"/>
      <c r="BC1084" s="26"/>
      <c r="BD1084" s="217"/>
      <c r="BE1084" s="209"/>
      <c r="BF1084" s="120"/>
      <c r="BG1084" s="120"/>
      <c r="BH1084" s="209"/>
      <c r="BI1084" s="120"/>
      <c r="BJ1084" s="1"/>
      <c r="BN1084" s="1"/>
      <c r="BQ1084" s="167"/>
      <c r="BX1084" s="167"/>
      <c r="CB1084" s="167"/>
      <c r="CE1084">
        <f>+AV1084</f>
        <v>0</v>
      </c>
      <c r="CF1084" s="216"/>
      <c r="CI1084" s="167"/>
      <c r="CL1084" s="167"/>
      <c r="CN1084" s="1"/>
      <c r="CO1084" s="253"/>
      <c r="CP1084" s="1"/>
      <c r="CQ1084" s="254"/>
      <c r="CR1084" s="167"/>
    </row>
    <row r="1085" spans="1:99" ht="18" customHeight="1" x14ac:dyDescent="0.55000000000000004">
      <c r="A1085" s="167"/>
      <c r="B1085" s="219"/>
      <c r="C1085" s="142"/>
      <c r="D1085" s="142"/>
      <c r="E1085" s="135"/>
      <c r="F1085" s="135"/>
      <c r="G1085" s="135"/>
      <c r="H1085" s="123"/>
      <c r="I1085" s="135"/>
      <c r="J1085" s="123"/>
      <c r="K1085" s="41"/>
      <c r="L1085" s="134"/>
      <c r="M1085" s="135"/>
      <c r="N1085" s="123"/>
      <c r="O1085" s="123"/>
      <c r="P1085" s="135"/>
      <c r="Q1085" s="135"/>
      <c r="R1085" s="123"/>
      <c r="S1085" s="123"/>
      <c r="T1085" s="135"/>
      <c r="U1085" s="135"/>
      <c r="V1085" s="123"/>
      <c r="W1085" s="41"/>
      <c r="X1085" s="136"/>
      <c r="Y1085" s="4"/>
      <c r="Z1085" s="74"/>
      <c r="AA1085" s="210"/>
      <c r="AB1085" s="210"/>
      <c r="AC1085" s="211"/>
      <c r="AD1085" s="170"/>
      <c r="AE1085" s="222"/>
      <c r="AF1085" s="143"/>
      <c r="AG1085" s="171"/>
      <c r="AH1085" s="143"/>
      <c r="AI1085" s="171"/>
      <c r="AJ1085" s="172"/>
      <c r="AK1085" s="173"/>
      <c r="AL1085" s="143"/>
      <c r="AM1085" s="171"/>
      <c r="AN1085" s="143"/>
      <c r="AO1085" s="171"/>
      <c r="AP1085" s="174"/>
      <c r="AQ1085" s="173"/>
      <c r="AR1085" s="143"/>
      <c r="AS1085" s="171"/>
      <c r="AT1085" s="143"/>
      <c r="AU1085" s="171"/>
      <c r="AV1085" s="175"/>
      <c r="AW1085" s="217"/>
      <c r="AX1085" s="216"/>
      <c r="AY1085" s="5"/>
      <c r="AZ1085" s="217"/>
      <c r="BA1085" s="217"/>
      <c r="BB1085" s="119"/>
      <c r="BC1085" s="26"/>
      <c r="BD1085" s="217"/>
      <c r="BE1085" s="209"/>
      <c r="BF1085" s="120"/>
      <c r="BG1085" s="120"/>
      <c r="BH1085" s="209"/>
      <c r="BI1085" s="120"/>
      <c r="BJ1085" s="1"/>
      <c r="BN1085" s="1"/>
      <c r="BQ1085" s="167"/>
      <c r="BX1085" s="167"/>
      <c r="CB1085" s="167"/>
      <c r="CI1085" s="167"/>
      <c r="CL1085" s="167"/>
      <c r="CN1085" s="1"/>
      <c r="CO1085" s="253"/>
      <c r="CP1085" s="1"/>
      <c r="CQ1085" s="254"/>
      <c r="CR1085" s="167"/>
    </row>
    <row r="1086" spans="1:99" ht="7" customHeight="1" thickBot="1" x14ac:dyDescent="0.6">
      <c r="A1086" s="65"/>
      <c r="B1086" s="134"/>
      <c r="C1086" s="142"/>
      <c r="D1086" s="135"/>
      <c r="E1086" s="135"/>
      <c r="F1086" s="135"/>
      <c r="G1086" s="135"/>
      <c r="H1086" s="123"/>
      <c r="I1086" s="135"/>
      <c r="J1086" s="123"/>
      <c r="K1086" s="136"/>
      <c r="L1086" s="134"/>
      <c r="M1086" s="135"/>
      <c r="N1086" s="123"/>
      <c r="O1086" s="123"/>
      <c r="P1086" s="135"/>
      <c r="Q1086" s="135"/>
      <c r="R1086" s="123"/>
      <c r="S1086" s="123"/>
      <c r="T1086" s="135"/>
      <c r="U1086" s="135"/>
      <c r="V1086" s="123"/>
      <c r="W1086" s="41"/>
      <c r="X1086" s="136"/>
      <c r="Z1086" s="65"/>
      <c r="AA1086" s="63"/>
      <c r="AB1086" s="63"/>
      <c r="AC1086" s="63"/>
      <c r="AD1086" s="170"/>
      <c r="AE1086" s="222"/>
      <c r="AF1086" s="143"/>
      <c r="AG1086" s="171"/>
      <c r="AH1086" s="143"/>
      <c r="AI1086" s="171"/>
      <c r="AJ1086" s="172"/>
      <c r="AK1086" s="173"/>
      <c r="AL1086" s="143"/>
      <c r="AM1086" s="171"/>
      <c r="AN1086" s="143"/>
      <c r="AO1086" s="171"/>
      <c r="AP1086" s="174"/>
      <c r="AQ1086" s="173"/>
      <c r="AR1086" s="143"/>
      <c r="AS1086" s="171"/>
      <c r="AT1086" s="143"/>
      <c r="AU1086" s="171"/>
      <c r="AV1086" s="175"/>
    </row>
    <row r="1087" spans="1:99" x14ac:dyDescent="0.55000000000000004">
      <c r="B1087" s="44"/>
      <c r="C1087" s="44"/>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AE1087">
        <f>SUM(AD443:AD448)</f>
        <v>190</v>
      </c>
      <c r="AY1087" s="44" t="s">
        <v>474</v>
      </c>
      <c r="BB1087" s="44" t="s">
        <v>473</v>
      </c>
      <c r="BV1087">
        <f>SUM(BV442:BV1086)</f>
        <v>462197</v>
      </c>
    </row>
    <row r="1088" spans="1:99" x14ac:dyDescent="0.55000000000000004">
      <c r="B1088">
        <f>SUM(B554:B584)</f>
        <v>832</v>
      </c>
      <c r="AA1088" s="263">
        <f>+AA881-AA880</f>
        <v>82409</v>
      </c>
      <c r="AE1088">
        <f>SUM(AD797:AD1085)</f>
        <v>393226</v>
      </c>
      <c r="AG1088">
        <f>40317-40254</f>
        <v>63</v>
      </c>
      <c r="AI1088" s="236">
        <f>SUM(AI189:AI558)</f>
        <v>205</v>
      </c>
      <c r="AJ1088">
        <f>SUM(AI797:AI1085)</f>
        <v>10191</v>
      </c>
      <c r="AK1088">
        <f>SUM(AK907:AK1084)</f>
        <v>829</v>
      </c>
      <c r="AR1088" s="44">
        <f>SUM(AQ1063:AQ1069)</f>
        <v>103468</v>
      </c>
      <c r="AT1088" s="44">
        <f>SUM(AU1063:AU1069)</f>
        <v>285</v>
      </c>
      <c r="AU1088">
        <f>SUM(AU889:AU918)</f>
        <v>4396</v>
      </c>
      <c r="AV1088">
        <f>SUM(AU854:AU1085)</f>
        <v>13785</v>
      </c>
      <c r="AY1088" s="44">
        <f>SUM(AY359:AY413)</f>
        <v>69</v>
      </c>
      <c r="BB1088" s="44">
        <f>SUM(BB374:BB413)</f>
        <v>941</v>
      </c>
    </row>
    <row r="1089" spans="1:51" x14ac:dyDescent="0.55000000000000004">
      <c r="L1089">
        <f>SUM(L97:L1088)</f>
        <v>1570599</v>
      </c>
      <c r="P1089">
        <f>SUM(P97:P1088)</f>
        <v>60882</v>
      </c>
      <c r="AD1089">
        <f>SUM(AD188:AD194)</f>
        <v>82</v>
      </c>
      <c r="AG1089">
        <f>840+40254</f>
        <v>41094</v>
      </c>
      <c r="AJ1089">
        <f>SUM(AI797:AI827)</f>
        <v>7081</v>
      </c>
      <c r="AV1089">
        <f>SUM(AU797:AU827)</f>
        <v>0</v>
      </c>
      <c r="AY1089" s="44" t="s">
        <v>685</v>
      </c>
    </row>
    <row r="1090" spans="1:51" ht="15" customHeight="1" x14ac:dyDescent="0.55000000000000004">
      <c r="A1090" s="119"/>
      <c r="D1090">
        <f>SUM(B229:B259)</f>
        <v>435</v>
      </c>
      <c r="Z1090" s="119"/>
      <c r="AA1090" s="119"/>
      <c r="AB1090" s="119"/>
      <c r="AC1090" s="119"/>
      <c r="AJ1090">
        <f>SUM(AI828:AI857)</f>
        <v>1483</v>
      </c>
      <c r="AV1090">
        <f>SUM(AU828:AU857)</f>
        <v>12</v>
      </c>
      <c r="AY1090" s="44">
        <f>SUM(AY581:AY1086)</f>
        <v>21343</v>
      </c>
    </row>
    <row r="1091" spans="1:51" x14ac:dyDescent="0.55000000000000004">
      <c r="AB1091" s="44" t="s">
        <v>827</v>
      </c>
      <c r="AD1091" s="44">
        <f>SUM(AD810:AD816)</f>
        <v>17671</v>
      </c>
      <c r="AH1091" s="4">
        <f>SUM(AD797:AD827)</f>
        <v>206192</v>
      </c>
      <c r="AI1091" s="5" t="s">
        <v>949</v>
      </c>
      <c r="AJ1091" s="4">
        <f>SUM(AI797:AI827)</f>
        <v>7081</v>
      </c>
      <c r="AN1091" s="227">
        <f>SUM(AK797:AK827)</f>
        <v>1</v>
      </c>
      <c r="AO1091" s="231" t="s">
        <v>949</v>
      </c>
      <c r="AP1091" s="227">
        <f>SUM(AO797:AO827)</f>
        <v>0</v>
      </c>
      <c r="AT1091" s="26">
        <f>SUM(AQ797:AQ827)</f>
        <v>2905</v>
      </c>
      <c r="AU1091" s="218" t="s">
        <v>949</v>
      </c>
      <c r="AV1091" s="26">
        <f>SUM(AU797:AU827)</f>
        <v>0</v>
      </c>
    </row>
    <row r="1092" spans="1:51" x14ac:dyDescent="0.55000000000000004">
      <c r="AH1092" s="4">
        <f>SUM(AD828:AD857)</f>
        <v>44357</v>
      </c>
      <c r="AI1092" s="5" t="s">
        <v>948</v>
      </c>
      <c r="AJ1092" s="4">
        <f>SUM(AI828:AI857)</f>
        <v>1483</v>
      </c>
      <c r="AN1092" s="227">
        <f>SUM(AK828:AK857)</f>
        <v>0</v>
      </c>
      <c r="AO1092" s="231" t="s">
        <v>948</v>
      </c>
      <c r="AP1092" s="227">
        <f>SUM(AO828:AO857)</f>
        <v>0</v>
      </c>
      <c r="AT1092" s="26">
        <f>SUM(AQ828:AQ857)</f>
        <v>92489</v>
      </c>
      <c r="AU1092" s="218" t="s">
        <v>948</v>
      </c>
      <c r="AV1092" s="26">
        <f>SUM(AU828:AU857)</f>
        <v>12</v>
      </c>
    </row>
    <row r="1093" spans="1:51" x14ac:dyDescent="0.55000000000000004">
      <c r="AH1093" s="4">
        <f>SUM(AD858:AD888)</f>
        <v>1728</v>
      </c>
      <c r="AI1093" s="5" t="s">
        <v>914</v>
      </c>
      <c r="AJ1093" s="4">
        <f>SUM(AI858:AI888)</f>
        <v>70</v>
      </c>
      <c r="AN1093" s="227">
        <f>SUM(AK858:AK888)</f>
        <v>1</v>
      </c>
      <c r="AO1093" s="231" t="s">
        <v>914</v>
      </c>
      <c r="AP1093" s="227">
        <f>SUM(AO858:AO888)</f>
        <v>0</v>
      </c>
      <c r="AT1093" s="26">
        <f>SUM(AQ858:AQ888)</f>
        <v>1917100</v>
      </c>
      <c r="AU1093" s="218" t="s">
        <v>914</v>
      </c>
      <c r="AV1093" s="26">
        <f>SUM(AU858:AU888)</f>
        <v>1390</v>
      </c>
    </row>
    <row r="1094" spans="1:51" x14ac:dyDescent="0.55000000000000004">
      <c r="AH1094" s="4">
        <f>SUM(AD889:AD918)</f>
        <v>5667</v>
      </c>
      <c r="AI1094" s="5" t="s">
        <v>947</v>
      </c>
      <c r="AJ1094" s="4">
        <f>SUM(AI889:AI918)</f>
        <v>23</v>
      </c>
      <c r="AN1094" s="227">
        <f>SUM(AK889:AK918)</f>
        <v>181</v>
      </c>
      <c r="AO1094" s="231" t="s">
        <v>947</v>
      </c>
      <c r="AP1094" s="227">
        <f>SUM(AO889:AO918)</f>
        <v>0</v>
      </c>
      <c r="AT1094" s="26">
        <f>SUM(AQ889:AQ918)</f>
        <v>1734300</v>
      </c>
      <c r="AU1094" s="218" t="s">
        <v>947</v>
      </c>
      <c r="AV1094" s="26">
        <f>SUM(AU889:AU918)</f>
        <v>4396</v>
      </c>
    </row>
    <row r="1095" spans="1:51" x14ac:dyDescent="0.55000000000000004">
      <c r="AH1095" s="4">
        <f>SUM(AD919:AD949)</f>
        <v>17832</v>
      </c>
      <c r="AI1095" s="5" t="s">
        <v>966</v>
      </c>
      <c r="AJ1095" s="4">
        <f>SUM(AI919:AI949)</f>
        <v>102</v>
      </c>
      <c r="AN1095" s="227">
        <f>SUM(AK919:AK949)</f>
        <v>527</v>
      </c>
      <c r="AO1095" s="231" t="s">
        <v>966</v>
      </c>
      <c r="AP1095" s="227">
        <f>SUM(AO919:AO949)</f>
        <v>6</v>
      </c>
      <c r="AT1095" s="26">
        <f>SUM(AQ919:AQ949)</f>
        <v>820902</v>
      </c>
      <c r="AU1095" s="218" t="s">
        <v>966</v>
      </c>
      <c r="AV1095" s="26">
        <f>SUM(AU919:AU949)</f>
        <v>2276</v>
      </c>
    </row>
    <row r="1096" spans="1:51" x14ac:dyDescent="0.55000000000000004">
      <c r="AH1096" s="4">
        <f>SUM(AD950:AD980)</f>
        <v>29892</v>
      </c>
      <c r="AI1096" s="5" t="s">
        <v>978</v>
      </c>
      <c r="AJ1096" s="4">
        <f>SUM(AI950:AI980)</f>
        <v>187</v>
      </c>
      <c r="AN1096" s="227">
        <f>SUM(AK950:AK980)</f>
        <v>2</v>
      </c>
      <c r="AO1096" s="231" t="s">
        <v>978</v>
      </c>
      <c r="AP1096" s="227">
        <f>SUM(AO950:AO980)</f>
        <v>0</v>
      </c>
      <c r="AT1096" s="26">
        <f>SUM(AQ950:AQ980)</f>
        <v>719844</v>
      </c>
      <c r="AU1096" s="218" t="s">
        <v>978</v>
      </c>
      <c r="AV1096" s="26">
        <f>SUM(AU950:AU980)</f>
        <v>987</v>
      </c>
    </row>
    <row r="1097" spans="1:51" x14ac:dyDescent="0.55000000000000004">
      <c r="AH1097" s="4">
        <f>SUM(AD981:AD1010)</f>
        <v>28866</v>
      </c>
      <c r="AI1097" s="5" t="s">
        <v>979</v>
      </c>
      <c r="AJ1097" s="4">
        <f>SUM(AI981:AI1010)</f>
        <v>471</v>
      </c>
      <c r="AN1097" s="227">
        <f>SUM(AK981:AK1010)</f>
        <v>0</v>
      </c>
      <c r="AO1097" s="231" t="s">
        <v>979</v>
      </c>
      <c r="AP1097" s="227">
        <f>SUM(AO981:AO1010)</f>
        <v>0</v>
      </c>
      <c r="AT1097" s="26">
        <f>SUM(AQ981:AQ1010)</f>
        <v>1153371</v>
      </c>
      <c r="AU1097" s="218" t="s">
        <v>979</v>
      </c>
      <c r="AV1097"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6"/>
  <sheetViews>
    <sheetView zoomScale="115" zoomScaleNormal="115" workbookViewId="0">
      <pane xSplit="3" ySplit="1" topLeftCell="U838" activePane="bottomRight" state="frozen"/>
      <selection pane="topRight" activeCell="C1" sqref="C1"/>
      <selection pane="bottomLeft" activeCell="A2" sqref="A2"/>
      <selection pane="bottomRight" activeCell="U844" sqref="U84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c r="C845" s="114"/>
      <c r="J845" s="265"/>
      <c r="AG845" s="266"/>
      <c r="AH845" s="114"/>
      <c r="AI845" s="267"/>
      <c r="AJ845" s="267"/>
      <c r="AL845" s="267"/>
    </row>
    <row r="846" spans="2:38" s="100" customFormat="1" ht="17.5" customHeight="1" x14ac:dyDescent="0.55000000000000004">
      <c r="B846" s="265"/>
      <c r="C846" s="114"/>
      <c r="J846" s="265"/>
      <c r="AG846" s="266"/>
      <c r="AH846" s="114"/>
      <c r="AI846" s="267"/>
      <c r="AJ846" s="267"/>
      <c r="AL846" s="267"/>
    </row>
    <row r="847" spans="2:38" ht="17.5" customHeight="1" x14ac:dyDescent="0.55000000000000004">
      <c r="B847" s="242"/>
      <c r="C847" s="1"/>
      <c r="E847" s="258"/>
      <c r="J847" s="242"/>
      <c r="AH847" s="1"/>
      <c r="AI847" s="243"/>
      <c r="AJ847" s="243"/>
    </row>
    <row r="848" spans="2:38" x14ac:dyDescent="0.55000000000000004">
      <c r="B848" s="219"/>
      <c r="C848" s="1"/>
      <c r="AH848" s="249">
        <v>1</v>
      </c>
    </row>
    <row r="849" spans="2:39" s="241" customFormat="1" ht="5" customHeight="1" x14ac:dyDescent="0.55000000000000004">
      <c r="B849" s="240"/>
      <c r="C849" s="239"/>
      <c r="AG849" s="4"/>
    </row>
    <row r="850" spans="2:39" ht="5.5" customHeight="1" x14ac:dyDescent="0.55000000000000004">
      <c r="B850" s="4"/>
      <c r="C850" s="1"/>
    </row>
    <row r="851" spans="2:39" x14ac:dyDescent="0.55000000000000004">
      <c r="B851">
        <f>SUM(B2:B850)</f>
        <v>25816</v>
      </c>
      <c r="C851" s="1" t="s">
        <v>348</v>
      </c>
      <c r="D851" s="26">
        <f t="shared" ref="D851:J851" si="243">SUM(D2:D850)</f>
        <v>5240</v>
      </c>
      <c r="E851" s="26">
        <f t="shared" si="243"/>
        <v>6200</v>
      </c>
      <c r="F851" s="26">
        <f t="shared" si="243"/>
        <v>1881</v>
      </c>
      <c r="G851">
        <f t="shared" si="243"/>
        <v>1030</v>
      </c>
      <c r="H851">
        <f t="shared" si="243"/>
        <v>1776</v>
      </c>
      <c r="I851" s="26">
        <f t="shared" si="243"/>
        <v>2992</v>
      </c>
      <c r="J851" s="26">
        <f t="shared" si="243"/>
        <v>6697</v>
      </c>
      <c r="K851">
        <f t="shared" ref="K851:AF851" si="244">SUM(K2:K850)</f>
        <v>1348</v>
      </c>
      <c r="L851">
        <f t="shared" si="244"/>
        <v>16</v>
      </c>
      <c r="M851">
        <f t="shared" si="244"/>
        <v>234</v>
      </c>
      <c r="N851">
        <f t="shared" si="244"/>
        <v>119</v>
      </c>
      <c r="O851" s="26">
        <f t="shared" si="244"/>
        <v>531</v>
      </c>
      <c r="P851">
        <f t="shared" si="244"/>
        <v>22</v>
      </c>
      <c r="Q851">
        <f t="shared" si="244"/>
        <v>26</v>
      </c>
      <c r="R851">
        <f t="shared" si="244"/>
        <v>224</v>
      </c>
      <c r="S851">
        <f t="shared" si="244"/>
        <v>154</v>
      </c>
      <c r="T851">
        <f t="shared" si="244"/>
        <v>191</v>
      </c>
      <c r="U851">
        <f t="shared" si="244"/>
        <v>167</v>
      </c>
      <c r="V851">
        <f t="shared" si="244"/>
        <v>523</v>
      </c>
      <c r="W851">
        <f t="shared" si="244"/>
        <v>44</v>
      </c>
      <c r="X851">
        <f t="shared" si="244"/>
        <v>76</v>
      </c>
      <c r="Y851">
        <f t="shared" si="244"/>
        <v>329</v>
      </c>
      <c r="Z851">
        <f t="shared" si="244"/>
        <v>394</v>
      </c>
      <c r="AA851">
        <f t="shared" si="244"/>
        <v>1</v>
      </c>
      <c r="AB851">
        <f t="shared" si="244"/>
        <v>619</v>
      </c>
      <c r="AC851">
        <f t="shared" si="244"/>
        <v>76</v>
      </c>
      <c r="AD851">
        <f t="shared" si="244"/>
        <v>911</v>
      </c>
      <c r="AF851">
        <f t="shared" si="244"/>
        <v>684</v>
      </c>
      <c r="AM851" s="243"/>
    </row>
    <row r="852" spans="2:39" x14ac:dyDescent="0.55000000000000004">
      <c r="C852" s="1"/>
    </row>
    <row r="853" spans="2:39" ht="5" customHeight="1" x14ac:dyDescent="0.55000000000000004">
      <c r="C853" s="1"/>
    </row>
    <row r="856" spans="2:39" x14ac:dyDescent="0.55000000000000004">
      <c r="B856" s="219"/>
      <c r="K85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11" zoomScale="55" zoomScaleNormal="55" workbookViewId="0">
      <selection activeCell="H134" sqref="H134"/>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1"/>
  <sheetViews>
    <sheetView topLeftCell="A2" workbookViewId="0">
      <pane xSplit="2" ySplit="2" topLeftCell="C880" activePane="bottomRight" state="frozen"/>
      <selection activeCell="O24" sqref="O24"/>
      <selection pane="topRight" activeCell="O24" sqref="O24"/>
      <selection pane="bottomLeft" activeCell="O24" sqref="O24"/>
      <selection pane="bottomRight" activeCell="N886" sqref="N88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6" si="345">+A804+1</f>
        <v>807</v>
      </c>
      <c r="B805" s="228"/>
      <c r="C805" s="44"/>
      <c r="D805" t="s">
        <v>333</v>
      </c>
      <c r="E805">
        <v>24</v>
      </c>
      <c r="F805">
        <f t="shared" ref="F805:F886"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c r="I886" s="227">
        <f t="shared" ref="I886" si="549">+I884+H886</f>
        <v>1892</v>
      </c>
      <c r="J886" s="119"/>
      <c r="K886" s="232">
        <f t="shared" ref="K886" si="550">+K884+J886</f>
        <v>977</v>
      </c>
      <c r="L886" s="232">
        <f t="shared" ref="L886" si="551">+L884+J886</f>
        <v>78</v>
      </c>
      <c r="M886" s="4"/>
      <c r="N886" s="232">
        <f t="shared" ref="N886" si="552">+N884+M886</f>
        <v>3</v>
      </c>
      <c r="O886" s="273"/>
      <c r="P886" s="119"/>
      <c r="Q886" s="5"/>
      <c r="R886" s="248">
        <f t="shared" ref="R886" si="553">+R884+Q886</f>
        <v>352</v>
      </c>
      <c r="S886" s="218">
        <f t="shared" ref="S886" si="554">+S884+Q886</f>
        <v>591</v>
      </c>
      <c r="T886" s="233">
        <f t="shared" ref="T886" si="555">+T884+O886-P886-Q886</f>
        <v>18809</v>
      </c>
      <c r="U886" s="250">
        <f t="shared" ref="U886" si="556">+G886</f>
        <v>44905</v>
      </c>
      <c r="V886" s="4">
        <f t="shared" ref="V886" si="557">+H886</f>
        <v>0</v>
      </c>
      <c r="W886" s="26">
        <f t="shared" ref="W886" si="558">+I886</f>
        <v>1892</v>
      </c>
      <c r="X886" s="233">
        <f t="shared" ref="X886" si="559">+X884+V886-J886</f>
        <v>911</v>
      </c>
      <c r="Y886" s="4">
        <f t="shared" ref="Y886" si="560">+O886</f>
        <v>0</v>
      </c>
      <c r="Z886" s="230">
        <f t="shared" ref="Z886" si="561">+Z884+Y886-P886-Q886</f>
        <v>18809</v>
      </c>
    </row>
    <row r="887" spans="1:26" ht="26" customHeight="1" x14ac:dyDescent="0.55000000000000004">
      <c r="B887" s="228"/>
      <c r="C887" s="44"/>
      <c r="G887" s="1"/>
      <c r="H887" s="272"/>
      <c r="I887" s="227"/>
      <c r="J887" s="119"/>
      <c r="K887" s="232"/>
      <c r="L887" s="232"/>
      <c r="M887" s="4"/>
      <c r="N887" s="232"/>
      <c r="O887" s="273"/>
      <c r="P887" s="119"/>
      <c r="Q887" s="5"/>
      <c r="R887" s="248"/>
      <c r="S887" s="218"/>
      <c r="T887" s="233"/>
      <c r="U887" s="250"/>
      <c r="V887" s="4"/>
      <c r="W887" s="26"/>
      <c r="X887" s="233"/>
      <c r="Y887" s="4"/>
      <c r="Z887" s="230"/>
    </row>
    <row r="888" spans="1:26" ht="24" customHeight="1" x14ac:dyDescent="0.55000000000000004">
      <c r="B888" s="228"/>
      <c r="C888" s="44"/>
      <c r="G888" s="1"/>
      <c r="H888" s="119"/>
      <c r="I888" s="227"/>
      <c r="J888" s="119"/>
      <c r="K888" s="232"/>
      <c r="L888" s="271"/>
      <c r="M888" s="4"/>
      <c r="N888" s="232"/>
      <c r="O888" s="119"/>
      <c r="P888" s="119"/>
      <c r="Q888" s="5"/>
      <c r="R888" s="248"/>
      <c r="S888" s="218"/>
      <c r="T888" s="233"/>
      <c r="U888" s="250"/>
      <c r="V888" s="4"/>
      <c r="W888" s="26"/>
      <c r="X888" s="233"/>
      <c r="Y888" s="4"/>
      <c r="Z888" s="230"/>
    </row>
    <row r="889" spans="1:26" ht="24" customHeight="1" x14ac:dyDescent="0.55000000000000004">
      <c r="B889" s="228"/>
      <c r="C889" s="44"/>
      <c r="G889" s="1"/>
      <c r="H889" s="119"/>
      <c r="I889" s="227"/>
      <c r="J889" s="119"/>
      <c r="K889" s="232"/>
      <c r="L889" s="271"/>
      <c r="M889" s="4"/>
      <c r="N889" s="232"/>
      <c r="O889" s="119"/>
      <c r="P889" s="119"/>
      <c r="Q889" s="5"/>
      <c r="R889" s="248"/>
      <c r="S889" s="218"/>
      <c r="T889" s="233"/>
      <c r="U889" s="250"/>
      <c r="V889" s="4"/>
      <c r="W889" s="26"/>
      <c r="X889" s="233"/>
      <c r="Y889" s="4"/>
      <c r="Z889" s="230"/>
    </row>
    <row r="890" spans="1:26" x14ac:dyDescent="0.55000000000000004">
      <c r="B890" s="228"/>
      <c r="C890" s="44"/>
      <c r="G890" s="1"/>
      <c r="H890" s="44"/>
      <c r="J890" s="44"/>
      <c r="K890" s="256"/>
      <c r="L890" s="256"/>
      <c r="N890" s="256"/>
      <c r="O890" s="44"/>
      <c r="Q890" s="34"/>
      <c r="R890" s="257"/>
      <c r="S890" s="34"/>
      <c r="T890" s="44"/>
      <c r="U890" s="1"/>
    </row>
    <row r="891"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2022-12-11T06:55:54Z</dcterms:modified>
</cp:coreProperties>
</file>