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4C208643-AFFA-415B-81D4-3A4185C1EA27}" xr6:coauthVersionLast="47" xr6:coauthVersionMax="47" xr10:uidLastSave="{00000000-0000-0000-0000-000000000000}"/>
  <bookViews>
    <workbookView xWindow="-110" yWindow="-110" windowWidth="19420" windowHeight="9800" tabRatio="736" firstSheet="2"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71" i="5" l="1"/>
  <c r="CT1071" i="5"/>
  <c r="CS1071" i="5"/>
  <c r="CR1071" i="5"/>
  <c r="CQ1071" i="5"/>
  <c r="CP1071" i="5"/>
  <c r="CO1071" i="5"/>
  <c r="CN1071" i="5"/>
  <c r="CM1071" i="5"/>
  <c r="CL1071" i="5"/>
  <c r="CK1071" i="5"/>
  <c r="CJ1071" i="5"/>
  <c r="CI1071" i="5"/>
  <c r="CH1071" i="5"/>
  <c r="CG1071" i="5"/>
  <c r="CF1071" i="5"/>
  <c r="CE1071" i="5"/>
  <c r="CD1071" i="5"/>
  <c r="CC1071" i="5"/>
  <c r="CB1071" i="5"/>
  <c r="CA1071" i="5"/>
  <c r="BZ1071" i="5"/>
  <c r="BY1071" i="5"/>
  <c r="BX1071" i="5"/>
  <c r="BV1071" i="5"/>
  <c r="BW1071" i="5" s="1"/>
  <c r="BT1071" i="5"/>
  <c r="BS1071" i="5"/>
  <c r="BR1071" i="5"/>
  <c r="BQ1071" i="5"/>
  <c r="BM1071" i="5"/>
  <c r="BK1071" i="5" s="1"/>
  <c r="BL1071" i="5"/>
  <c r="BP1071" i="5" s="1"/>
  <c r="BI1071" i="5"/>
  <c r="BG1071" i="5" s="1"/>
  <c r="BH1071" i="5"/>
  <c r="BF1071" i="5"/>
  <c r="BE1071" i="5"/>
  <c r="BJ1071" i="5" s="1"/>
  <c r="BN1071" i="5" s="1"/>
  <c r="BD1071" i="5"/>
  <c r="BC1071" i="5"/>
  <c r="BA1071" i="5"/>
  <c r="AZ1071" i="5"/>
  <c r="AX1071" i="5"/>
  <c r="AW1071" i="5"/>
  <c r="Z1071" i="5"/>
  <c r="Y1071" i="5"/>
  <c r="BO1071" i="5" l="1"/>
  <c r="AF1072" i="2"/>
  <c r="AE1072" i="2"/>
  <c r="AA1072" i="2"/>
  <c r="Z1072" i="2"/>
  <c r="X1072" i="2"/>
  <c r="W1072" i="2"/>
  <c r="P1072" i="2"/>
  <c r="O1072" i="2"/>
  <c r="M1072" i="2"/>
  <c r="AB1072" i="2" s="1"/>
  <c r="K1072" i="2"/>
  <c r="H1072" i="2"/>
  <c r="Y1072" i="2" s="1"/>
  <c r="AU1071" i="5"/>
  <c r="AS1071" i="5"/>
  <c r="AQ1071" i="5"/>
  <c r="AO1071" i="5"/>
  <c r="AM1071" i="5"/>
  <c r="AK1071" i="5"/>
  <c r="AI1071" i="5"/>
  <c r="AG1071" i="5"/>
  <c r="AD1071" i="5"/>
  <c r="AE1071" i="5" s="1"/>
  <c r="AC1071" i="5"/>
  <c r="AB1071" i="5"/>
  <c r="AA1071" i="5"/>
  <c r="C1071" i="5"/>
  <c r="D1071" i="5" s="1"/>
  <c r="AK834" i="7"/>
  <c r="AJ834" i="7"/>
  <c r="AH834" i="7"/>
  <c r="J834" i="7"/>
  <c r="B834" i="7" s="1"/>
  <c r="AL834" i="7" s="1"/>
  <c r="AI834" i="7" s="1"/>
  <c r="Y876" i="6"/>
  <c r="Z876" i="6" s="1"/>
  <c r="V876" i="6"/>
  <c r="X876" i="6" s="1"/>
  <c r="U876" i="6"/>
  <c r="T876" i="6"/>
  <c r="S876" i="6"/>
  <c r="R876" i="6"/>
  <c r="N876" i="6"/>
  <c r="L876" i="6"/>
  <c r="K876" i="6"/>
  <c r="I876" i="6"/>
  <c r="W876" i="6" s="1"/>
  <c r="F876" i="6"/>
  <c r="A876" i="6"/>
  <c r="AA1070" i="5"/>
  <c r="Z1070" i="5"/>
  <c r="CP1070" i="5" s="1"/>
  <c r="AF1071" i="2"/>
  <c r="AE1071" i="2"/>
  <c r="AA1071" i="2"/>
  <c r="Z1071" i="2"/>
  <c r="X1071" i="2"/>
  <c r="W1071" i="2"/>
  <c r="P1071" i="2"/>
  <c r="CU1070" i="5"/>
  <c r="CR1070" i="5"/>
  <c r="CQ1070" i="5"/>
  <c r="CL1070" i="5"/>
  <c r="CK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AI833" i="7" s="1"/>
  <c r="Y875" i="6"/>
  <c r="V875" i="6"/>
  <c r="U875" i="6"/>
  <c r="AU1070" i="5"/>
  <c r="CT1070" i="5" s="1"/>
  <c r="AS1070" i="5"/>
  <c r="AQ1070" i="5"/>
  <c r="CS1070" i="5" s="1"/>
  <c r="AO1070" i="5"/>
  <c r="AM1070" i="5"/>
  <c r="AK1070" i="5"/>
  <c r="AI1070" i="5"/>
  <c r="CM1070" i="5" s="1"/>
  <c r="AG1070" i="5"/>
  <c r="AD1070" i="5"/>
  <c r="BV1070" i="5" s="1"/>
  <c r="AC1070" i="5"/>
  <c r="AB1070" i="5"/>
  <c r="AF1070" i="2"/>
  <c r="AE1070" i="2"/>
  <c r="AA1070" i="2"/>
  <c r="Z1070" i="2"/>
  <c r="X1070" i="2"/>
  <c r="W1070" i="2"/>
  <c r="P1070" i="2"/>
  <c r="Z1069" i="5"/>
  <c r="CN1069" i="5" s="1"/>
  <c r="CU1069" i="5"/>
  <c r="CR1069" i="5"/>
  <c r="CO1069" i="5"/>
  <c r="CL1069" i="5"/>
  <c r="CI1069" i="5"/>
  <c r="CF1069" i="5"/>
  <c r="CE1069" i="5"/>
  <c r="CD1069" i="5"/>
  <c r="CC1069" i="5"/>
  <c r="CB1069" i="5"/>
  <c r="CA1069" i="5"/>
  <c r="BZ1069" i="5"/>
  <c r="BY1069" i="5"/>
  <c r="BX1069" i="5"/>
  <c r="BV1069" i="5"/>
  <c r="BT1069" i="5"/>
  <c r="BS1069" i="5"/>
  <c r="BR1069" i="5"/>
  <c r="BQ1069" i="5"/>
  <c r="BM1069" i="5"/>
  <c r="BL1069" i="5"/>
  <c r="BH1069" i="5"/>
  <c r="BF1069" i="5"/>
  <c r="AX1069" i="5"/>
  <c r="AC1069" i="5"/>
  <c r="AA1069" i="5"/>
  <c r="AB1069" i="5"/>
  <c r="AU1069" i="5"/>
  <c r="CT1069" i="5" s="1"/>
  <c r="AS1069" i="5"/>
  <c r="AQ1069" i="5"/>
  <c r="CS1069" i="5" s="1"/>
  <c r="AO1069" i="5"/>
  <c r="AM1069" i="5"/>
  <c r="AK1069" i="5"/>
  <c r="AI1069" i="5"/>
  <c r="CQ1069" i="5" s="1"/>
  <c r="AG1069" i="5"/>
  <c r="CK1069" i="5" s="1"/>
  <c r="AD1069" i="5"/>
  <c r="CJ1069" i="5" s="1"/>
  <c r="AK832" i="7"/>
  <c r="AJ832" i="7"/>
  <c r="AH832" i="7"/>
  <c r="J832" i="7"/>
  <c r="B832" i="7" s="1"/>
  <c r="AL832" i="7" s="1"/>
  <c r="AI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I1072" i="2" l="1"/>
  <c r="CO1070" i="5"/>
  <c r="CG1070" i="5"/>
  <c r="CH1070" i="5"/>
  <c r="AR1079" i="5"/>
  <c r="CJ1070" i="5"/>
  <c r="BE1070" i="5"/>
  <c r="BJ1070" i="5" s="1"/>
  <c r="BN1070" i="5" s="1"/>
  <c r="CN1070" i="5"/>
  <c r="BK1070" i="5"/>
  <c r="AI831" i="7"/>
  <c r="CM1069" i="5"/>
  <c r="CG1069" i="5"/>
  <c r="CH1069" i="5"/>
  <c r="AT107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79" i="5"/>
  <c r="AG1080"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88" i="5" l="1"/>
  <c r="AP1088" i="5"/>
  <c r="CS981" i="5"/>
  <c r="AT1088" i="5"/>
  <c r="CO981" i="5"/>
  <c r="AH1088" i="5"/>
  <c r="CT981" i="5"/>
  <c r="AV1088" i="5"/>
  <c r="CM981" i="5"/>
  <c r="AJ1088"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87" i="5" l="1"/>
  <c r="AP1087" i="5"/>
  <c r="AH1087" i="5"/>
  <c r="CG950" i="5"/>
  <c r="AT1087" i="5"/>
  <c r="CH950" i="5"/>
  <c r="AV1087" i="5"/>
  <c r="CM950" i="5"/>
  <c r="AJ1087"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86" i="5" l="1"/>
  <c r="AT1086" i="5"/>
  <c r="AV1086" i="5"/>
  <c r="AP1086" i="5"/>
  <c r="AJ1086" i="5"/>
  <c r="AN1086"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85" i="5"/>
  <c r="BE919" i="5"/>
  <c r="BJ919" i="5" s="1"/>
  <c r="BN919" i="5" s="1"/>
  <c r="BE921" i="5"/>
  <c r="BJ921" i="5" s="1"/>
  <c r="BN921" i="5" s="1"/>
  <c r="BK920" i="5"/>
  <c r="CG920" i="5"/>
  <c r="AP1084"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79"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7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8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85" i="5" l="1"/>
  <c r="CQ889" i="5"/>
  <c r="AJ1085" i="5"/>
  <c r="AT1085" i="5"/>
  <c r="CK889" i="5"/>
  <c r="CS889" i="5"/>
  <c r="AU1079" i="5"/>
  <c r="CJ889" i="5"/>
  <c r="AH1085"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84" i="5" l="1"/>
  <c r="AN1083"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7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84" i="5" l="1"/>
  <c r="AT1084" i="5"/>
  <c r="AV1084" i="5"/>
  <c r="CK858" i="5"/>
  <c r="BV858" i="5"/>
  <c r="AH1084"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7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7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80" i="5"/>
  <c r="AE839" i="2"/>
  <c r="AA839" i="2"/>
  <c r="Z839" i="2"/>
  <c r="X839" i="2"/>
  <c r="W839" i="2"/>
  <c r="P839" i="2"/>
  <c r="O841" i="7"/>
  <c r="G841"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8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83" i="5" l="1"/>
  <c r="AJ1083" i="5"/>
  <c r="AT1083" i="5"/>
  <c r="AV1081" i="5"/>
  <c r="AV1083" i="5"/>
  <c r="CK828" i="5"/>
  <c r="AJ1081"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8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82" i="5" l="1"/>
  <c r="AT1082" i="5"/>
  <c r="AJ1082" i="5"/>
  <c r="AP1082" i="5"/>
  <c r="AH1082" i="5"/>
  <c r="AV1082" i="5"/>
  <c r="CK797" i="5"/>
  <c r="AJ1080" i="5"/>
  <c r="AV108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79" i="5"/>
  <c r="AJ1079"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7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81" i="5"/>
  <c r="AS581" i="5"/>
  <c r="CU581" i="5" s="1"/>
  <c r="AG581" i="5"/>
  <c r="CK581" i="5" s="1"/>
  <c r="X841"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41"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41"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41"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78"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7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79" i="5"/>
  <c r="CL378" i="5" l="1"/>
  <c r="CI378" i="5"/>
  <c r="CE378" i="5"/>
  <c r="CD378" i="5"/>
  <c r="CC378" i="5"/>
  <c r="CB378" i="5"/>
  <c r="CA378" i="5"/>
  <c r="BZ378" i="5"/>
  <c r="BY378" i="5"/>
  <c r="BX378" i="5"/>
  <c r="BT378" i="5"/>
  <c r="BS378" i="5"/>
  <c r="BR378" i="5"/>
  <c r="BQ378" i="5"/>
  <c r="BL378" i="5"/>
  <c r="BM378" i="5"/>
  <c r="BH378" i="5"/>
  <c r="BF378" i="5"/>
  <c r="BB1079"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41"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41" i="7"/>
  <c r="AD841" i="7"/>
  <c r="AB841" i="7"/>
  <c r="Y841" i="7"/>
  <c r="N841" i="7"/>
  <c r="E841"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46"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8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7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8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8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0" i="5" l="1"/>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41" i="7"/>
  <c r="T841" i="7"/>
  <c r="R841" i="7"/>
  <c r="Z841" i="7"/>
  <c r="AC84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41" i="7"/>
  <c r="AK371" i="7"/>
  <c r="S841" i="7"/>
  <c r="B371" i="7"/>
  <c r="AL371" i="7" s="1"/>
  <c r="U841"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41" i="7"/>
  <c r="K841" i="7"/>
  <c r="AK392" i="7"/>
  <c r="I841"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1" i="2" l="1"/>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41" i="7"/>
  <c r="AK536" i="7"/>
  <c r="H841" i="7"/>
  <c r="AJ536" i="7"/>
  <c r="B536" i="7"/>
  <c r="AL536" i="7" s="1"/>
  <c r="L841"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AB1071" i="2" l="1"/>
  <c r="I1071" i="2"/>
  <c r="AB1070" i="2"/>
  <c r="I1070" i="2"/>
  <c r="AB1069" i="2"/>
  <c r="I1069" i="2"/>
  <c r="AB1068" i="2"/>
  <c r="I1068" i="2"/>
  <c r="AB1067" i="2"/>
  <c r="I1067" i="2"/>
  <c r="AB1066" i="2"/>
  <c r="I1066" i="2"/>
  <c r="W587" i="6"/>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41" i="7"/>
  <c r="B573" i="7"/>
  <c r="AL573" i="7" s="1"/>
  <c r="AK573" i="7"/>
  <c r="B841"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5" i="6" s="1"/>
  <c r="W870" i="6"/>
  <c r="I872" i="6"/>
  <c r="W872" i="6" l="1"/>
  <c r="I874" i="6"/>
  <c r="W874" i="6" s="1"/>
</calcChain>
</file>

<file path=xl/sharedStrings.xml><?xml version="1.0" encoding="utf-8"?>
<sst xmlns="http://schemas.openxmlformats.org/spreadsheetml/2006/main" count="1426" uniqueCount="980">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</sst>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国家衛健委発表に基づく感染状況!$AE$374:$AE$1076</c:f>
              <c:numCache>
                <c:formatCode>m"月"d"日"</c:formatCode>
                <c:ptCount val="70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numCache>
            </c:numRef>
          </c:cat>
          <c:val>
            <c:numRef>
              <c:f>国家衛健委発表に基づく感染状況!$AF$374:$AF$1076</c:f>
              <c:numCache>
                <c:formatCode>#,##0_);[Red]\(#,##0\)</c:formatCode>
                <c:ptCount val="70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香港マカオ台湾の患者・海外輸入症例・無症状病原体保有者!$CN$189:$CN$1077</c:f>
              <c:numCache>
                <c:formatCode>m"月"d"日"</c:formatCode>
                <c:ptCount val="8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numCache>
            </c:numRef>
          </c:cat>
          <c:val>
            <c:numRef>
              <c:f>香港マカオ台湾の患者・海外輸入症例・無症状病原体保有者!$CO$189:$CO$1077</c:f>
              <c:numCache>
                <c:formatCode>General</c:formatCode>
                <c:ptCount val="88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省市別輸入症例数変化!$C$2:$C$838</c:f>
              <c:numCache>
                <c:formatCode>m"月"d"日"</c:formatCode>
                <c:ptCount val="8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numCache>
            </c:numRef>
          </c:cat>
          <c:val>
            <c:numRef>
              <c:f>省市別輸入症例数変化!$D$2:$D$838</c:f>
              <c:numCache>
                <c:formatCode>General</c:formatCode>
                <c:ptCount val="83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省市別輸入症例数変化!$C$2:$C$838</c:f>
              <c:numCache>
                <c:formatCode>m"月"d"日"</c:formatCode>
                <c:ptCount val="8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numCache>
            </c:numRef>
          </c:cat>
          <c:val>
            <c:numRef>
              <c:f>省市別輸入症例数変化!$E$2:$E$838</c:f>
              <c:numCache>
                <c:formatCode>General</c:formatCode>
                <c:ptCount val="83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省市別輸入症例数変化!$C$2:$C$838</c:f>
              <c:numCache>
                <c:formatCode>m"月"d"日"</c:formatCode>
                <c:ptCount val="8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numCache>
            </c:numRef>
          </c:cat>
          <c:val>
            <c:numRef>
              <c:f>省市別輸入症例数変化!$F$2:$F$838</c:f>
              <c:numCache>
                <c:formatCode>General</c:formatCode>
                <c:ptCount val="83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省市別輸入症例数変化!$C$2:$C$838</c:f>
              <c:numCache>
                <c:formatCode>m"月"d"日"</c:formatCode>
                <c:ptCount val="8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numCache>
            </c:numRef>
          </c:cat>
          <c:val>
            <c:numRef>
              <c:f>省市別輸入症例数変化!$G$2:$G$838</c:f>
              <c:numCache>
                <c:formatCode>General</c:formatCode>
                <c:ptCount val="83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省市別輸入症例数変化!$C$2:$C$838</c:f>
              <c:numCache>
                <c:formatCode>m"月"d"日"</c:formatCode>
                <c:ptCount val="8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numCache>
            </c:numRef>
          </c:cat>
          <c:val>
            <c:numRef>
              <c:f>省市別輸入症例数変化!$H$2:$H$838</c:f>
              <c:numCache>
                <c:formatCode>General</c:formatCode>
                <c:ptCount val="83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省市別輸入症例数変化!$C$2:$C$838</c:f>
              <c:numCache>
                <c:formatCode>m"月"d"日"</c:formatCode>
                <c:ptCount val="8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numCache>
            </c:numRef>
          </c:cat>
          <c:val>
            <c:numRef>
              <c:f>省市別輸入症例数変化!$I$2:$I$838</c:f>
              <c:numCache>
                <c:formatCode>General</c:formatCode>
                <c:ptCount val="83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省市別輸入症例数変化!$C$2:$C$838</c:f>
              <c:numCache>
                <c:formatCode>m"月"d"日"</c:formatCode>
                <c:ptCount val="8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numCache>
            </c:numRef>
          </c:cat>
          <c:val>
            <c:numRef>
              <c:f>省市別輸入症例数変化!$J$2:$J$838</c:f>
              <c:numCache>
                <c:formatCode>0_);[Red]\(0\)</c:formatCode>
                <c:ptCount val="83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香港マカオ台湾の患者・海外輸入症例・無症状病原体保有者!$AX$169:$AX$1077</c:f>
              <c:numCache>
                <c:formatCode>m"月"d"日"</c:formatCode>
                <c:ptCount val="9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numCache>
            </c:numRef>
          </c:cat>
          <c:val>
            <c:numRef>
              <c:f>香港マカオ台湾の患者・海外輸入症例・無症状病原体保有者!$AY$169:$AY$1077</c:f>
              <c:numCache>
                <c:formatCode>General</c:formatCode>
                <c:ptCount val="90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香港マカオ台湾の患者・海外輸入症例・無症状病原体保有者!$AX$169:$AX$1077</c:f>
              <c:numCache>
                <c:formatCode>m"月"d"日"</c:formatCode>
                <c:ptCount val="9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numCache>
            </c:numRef>
          </c:cat>
          <c:val>
            <c:numRef>
              <c:f>香港マカオ台湾の患者・海外輸入症例・無症状病原体保有者!$BB$169:$BB$1077</c:f>
              <c:numCache>
                <c:formatCode>General</c:formatCode>
                <c:ptCount val="90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香港マカオ台湾の患者・海外輸入症例・無症状病原体保有者!$AX$169:$AX$1077</c:f>
              <c:numCache>
                <c:formatCode>m"月"d"日"</c:formatCode>
                <c:ptCount val="9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numCache>
            </c:numRef>
          </c:cat>
          <c:val>
            <c:numRef>
              <c:f>香港マカオ台湾の患者・海外輸入症例・無症状病原体保有者!$AZ$169:$AZ$1077</c:f>
              <c:numCache>
                <c:formatCode>General</c:formatCode>
                <c:ptCount val="90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香港マカオ台湾の患者・海外輸入症例・無症状病原体保有者!$AX$169:$AX$1077</c:f>
              <c:numCache>
                <c:formatCode>m"月"d"日"</c:formatCode>
                <c:ptCount val="9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numCache>
            </c:numRef>
          </c:cat>
          <c:val>
            <c:numRef>
              <c:f>香港マカオ台湾の患者・海外輸入症例・無症状病原体保有者!$BC$169:$BC$1077</c:f>
              <c:numCache>
                <c:formatCode>General</c:formatCode>
                <c:ptCount val="90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香港マカオ台湾の患者・海外輸入症例・無症状病原体保有者!$CR$485:$CR$1077</c:f>
              <c:numCache>
                <c:formatCode>m"月"d"日"</c:formatCode>
                <c:ptCount val="59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numCache>
            </c:numRef>
          </c:cat>
          <c:val>
            <c:numRef>
              <c:f>香港マカオ台湾の患者・海外輸入症例・無症状病原体保有者!$CS$485:$CS$1077</c:f>
              <c:numCache>
                <c:formatCode>General</c:formatCode>
                <c:ptCount val="59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香港マカオ台湾の患者・海外輸入症例・無症状病原体保有者!$CR$485:$CR$1077</c:f>
              <c:numCache>
                <c:formatCode>m"月"d"日"</c:formatCode>
                <c:ptCount val="59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numCache>
            </c:numRef>
          </c:cat>
          <c:val>
            <c:numRef>
              <c:f>香港マカオ台湾の患者・海外輸入症例・無症状病原体保有者!$CT$485:$CT$1077</c:f>
              <c:numCache>
                <c:formatCode>General</c:formatCode>
                <c:ptCount val="59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香港マカオ台湾の患者・海外輸入症例・無症状病原体保有者!$BJ$97:$BJ$1076</c:f>
              <c:numCache>
                <c:formatCode>m"月"d"日"</c:formatCode>
                <c:ptCount val="9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numCache>
            </c:numRef>
          </c:cat>
          <c:val>
            <c:numRef>
              <c:f>香港マカオ台湾の患者・海外輸入症例・無症状病原体保有者!$BK$97:$BK$1076</c:f>
              <c:numCache>
                <c:formatCode>General</c:formatCode>
                <c:ptCount val="98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香港マカオ台湾の患者・海外輸入症例・無症状病原体保有者!$BJ$97:$BJ$1076</c:f>
              <c:numCache>
                <c:formatCode>m"月"d"日"</c:formatCode>
                <c:ptCount val="9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numCache>
            </c:numRef>
          </c:cat>
          <c:val>
            <c:numRef>
              <c:f>香港マカオ台湾の患者・海外輸入症例・無症状病原体保有者!$BL$97:$BL$1076</c:f>
              <c:numCache>
                <c:formatCode>General</c:formatCode>
                <c:ptCount val="98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香港マカオ台湾の患者・海外輸入症例・無症状病原体保有者!$CM$29:$CM$1077</c:f>
              <c:numCache>
                <c:formatCode>General</c:formatCode>
                <c:ptCount val="10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国家衛健委発表に基づく感染状況!$AE$374:$AE$1076</c:f>
              <c:numCache>
                <c:formatCode>m"月"d"日"</c:formatCode>
                <c:ptCount val="70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numCache>
            </c:numRef>
          </c:cat>
          <c:val>
            <c:numRef>
              <c:f>国家衛健委発表に基づく感染状況!$AF$374:$AF$1076</c:f>
              <c:numCache>
                <c:formatCode>#,##0_);[Red]\(#,##0\)</c:formatCode>
                <c:ptCount val="70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省市別輸入症例数変化!$AH$2:$AH$837</c:f>
              <c:numCache>
                <c:formatCode>m"月"d"日"</c:formatCode>
                <c:ptCount val="8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numCache>
            </c:numRef>
          </c:cat>
          <c:val>
            <c:numRef>
              <c:f>省市別輸入症例数変化!$AI$2:$AI$837</c:f>
              <c:numCache>
                <c:formatCode>0_);[Red]\(0\)</c:formatCode>
                <c:ptCount val="83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省市別輸入症例数変化!$AH$2:$AH$837</c:f>
              <c:numCache>
                <c:formatCode>m"月"d"日"</c:formatCode>
                <c:ptCount val="8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numCache>
            </c:numRef>
          </c:cat>
          <c:val>
            <c:numRef>
              <c:f>省市別輸入症例数変化!$AJ$2:$AJ$837</c:f>
              <c:numCache>
                <c:formatCode>0_);[Red]\(0\)</c:formatCode>
                <c:ptCount val="83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省市別輸入症例数変化!$AH$2:$AH$837</c:f>
              <c:numCache>
                <c:formatCode>m"月"d"日"</c:formatCode>
                <c:ptCount val="8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numCache>
            </c:numRef>
          </c:cat>
          <c:val>
            <c:numRef>
              <c:f>省市別輸入症例数変化!$AK$2:$AK$837</c:f>
              <c:numCache>
                <c:formatCode>General</c:formatCode>
                <c:ptCount val="83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香港マカオ台湾の患者・海外輸入症例・無症状病原体保有者!$CP$189:$CP$1076</c:f>
              <c:numCache>
                <c:formatCode>m"月"d"日"</c:formatCode>
                <c:ptCount val="8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numCache>
            </c:numRef>
          </c:cat>
          <c:val>
            <c:numRef>
              <c:f>香港マカオ台湾の患者・海外輸入症例・無症状病原体保有者!$CQ$189:$CQ$1076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香港マカオ台湾の患者・海外輸入症例・無症状病原体保有者!$CJ$29:$CJ$1077</c:f>
              <c:numCache>
                <c:formatCode>General</c:formatCode>
                <c:ptCount val="10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香港マカオ台湾の患者・海外輸入症例・無症状病原体保有者!$CN$189:$CN$1077</c:f>
              <c:numCache>
                <c:formatCode>m"月"d"日"</c:formatCode>
                <c:ptCount val="8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numCache>
            </c:numRef>
          </c:cat>
          <c:val>
            <c:numRef>
              <c:f>香港マカオ台湾の患者・海外輸入症例・無症状病原体保有者!$CO$189:$CO$1077</c:f>
              <c:numCache>
                <c:formatCode>General</c:formatCode>
                <c:ptCount val="88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香港マカオ台湾の患者・海外輸入症例・無症状病原体保有者!$BJ$97:$BJ$1076</c:f>
              <c:numCache>
                <c:formatCode>m"月"d"日"</c:formatCode>
                <c:ptCount val="9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numCache>
            </c:numRef>
          </c:cat>
          <c:val>
            <c:numRef>
              <c:f>香港マカオ台湾の患者・海外輸入症例・無症状病原体保有者!$BL$97:$BL$1076</c:f>
              <c:numCache>
                <c:formatCode>General</c:formatCode>
                <c:ptCount val="98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香港マカオ台湾の患者・海外輸入症例・無症状病原体保有者!$BJ$97:$BJ$1076</c:f>
              <c:numCache>
                <c:formatCode>m"月"d"日"</c:formatCode>
                <c:ptCount val="9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numCache>
            </c:numRef>
          </c:cat>
          <c:val>
            <c:numRef>
              <c:f>香港マカオ台湾の患者・海外輸入症例・無症状病原体保有者!$BK$97:$BK$1076</c:f>
              <c:numCache>
                <c:formatCode>General</c:formatCode>
                <c:ptCount val="98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国家衛健委発表に基づく感染状況!$W$27:$W$1076</c:f>
              <c:numCache>
                <c:formatCode>m"月"d"日"</c:formatCode>
                <c:ptCount val="10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numCache>
            </c:numRef>
          </c:cat>
          <c:val>
            <c:numRef>
              <c:f>国家衛健委発表に基づく感染状況!$X$27:$X$1076</c:f>
              <c:numCache>
                <c:formatCode>#,##0_);[Red]\(#,##0\)</c:formatCode>
                <c:ptCount val="10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国家衛健委発表に基づく感染状況!$W$27:$W$1076</c:f>
              <c:numCache>
                <c:formatCode>m"月"d"日"</c:formatCode>
                <c:ptCount val="10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numCache>
            </c:numRef>
          </c:cat>
          <c:val>
            <c:numRef>
              <c:f>国家衛健委発表に基づく感染状況!$Y$27:$Y$1076</c:f>
              <c:numCache>
                <c:formatCode>General</c:formatCode>
                <c:ptCount val="10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香港マカオ台湾の患者・海外輸入症例・無症状病原体保有者!$CP$189:$CP$1076</c:f>
              <c:numCache>
                <c:formatCode>m"月"d"日"</c:formatCode>
                <c:ptCount val="8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numCache>
            </c:numRef>
          </c:cat>
          <c:val>
            <c:numRef>
              <c:f>香港マカオ台湾の患者・海外輸入症例・無症状病原体保有者!$CQ$189:$CQ$1076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香港マカオ台湾の患者・海外輸入症例・無症状病原体保有者!$CN$189:$CN$1077</c:f>
              <c:numCache>
                <c:formatCode>m"月"d"日"</c:formatCode>
                <c:ptCount val="8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numCache>
            </c:numRef>
          </c:cat>
          <c:val>
            <c:numRef>
              <c:f>香港マカオ台湾の患者・海外輸入症例・無症状病原体保有者!$CO$189:$CO$1077</c:f>
              <c:numCache>
                <c:formatCode>General</c:formatCode>
                <c:ptCount val="88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新疆の情況!$U$7:$U$880</c:f>
              <c:strCache>
                <c:ptCount val="87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strCache>
            </c:strRef>
          </c:cat>
          <c:val>
            <c:numRef>
              <c:f>新疆の情況!$V$7:$V$880</c:f>
              <c:numCache>
                <c:formatCode>General</c:formatCode>
                <c:ptCount val="874"/>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新疆の情況!$U$7:$U$880</c:f>
              <c:strCache>
                <c:ptCount val="87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strCache>
            </c:strRef>
          </c:cat>
          <c:val>
            <c:numRef>
              <c:f>新疆の情況!$W$7:$W$880</c:f>
              <c:numCache>
                <c:formatCode>General</c:formatCode>
                <c:ptCount val="874"/>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香港マカオ台湾の患者・海外輸入症例・無症状病原体保有者!$CJ$29:$CJ$1077</c:f>
              <c:numCache>
                <c:formatCode>General</c:formatCode>
                <c:ptCount val="10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香港マカオ台湾の患者・海外輸入症例・無症状病原体保有者!$BR$29:$BR$1077</c:f>
              <c:numCache>
                <c:formatCode>General</c:formatCode>
                <c:ptCount val="104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香港マカオ台湾の患者・海外輸入症例・無症状病原体保有者!$BS$29:$BS$1077</c:f>
              <c:numCache>
                <c:formatCode>General</c:formatCode>
                <c:ptCount val="10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香港マカオ台湾の患者・海外輸入症例・無症状病原体保有者!$BT$29:$BT$1077</c:f>
              <c:numCache>
                <c:formatCode>General</c:formatCode>
                <c:ptCount val="104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香港マカオ台湾の患者・海外輸入症例・無症状病原体保有者!$CJ$29:$CJ$1077</c:f>
              <c:numCache>
                <c:formatCode>General</c:formatCode>
                <c:ptCount val="10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香港マカオ台湾の患者・海外輸入症例・無症状病原体保有者!$CK$29:$CK$1077</c:f>
              <c:numCache>
                <c:formatCode>General</c:formatCode>
                <c:ptCount val="10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国家衛健委発表に基づく感染状況!$W$27:$W$1077</c:f>
              <c:numCache>
                <c:formatCode>m"月"d"日"</c:formatCode>
                <c:ptCount val="10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numCache>
            </c:numRef>
          </c:cat>
          <c:val>
            <c:numRef>
              <c:f>国家衛健委発表に基づく感染状況!$X$27:$X$1077</c:f>
              <c:numCache>
                <c:formatCode>#,##0_);[Red]\(#,##0\)</c:formatCode>
                <c:ptCount val="10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国家衛健委発表に基づく感染状況!$W$27:$W$1077</c:f>
              <c:numCache>
                <c:formatCode>m"月"d"日"</c:formatCode>
                <c:ptCount val="10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numCache>
            </c:numRef>
          </c:cat>
          <c:val>
            <c:numRef>
              <c:f>国家衛健委発表に基づく感染状況!$Y$27:$Y$1077</c:f>
              <c:numCache>
                <c:formatCode>General</c:formatCode>
                <c:ptCount val="10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香港マカオ台湾の患者・海外輸入症例・無症状病原体保有者!$BE$70:$BE$1077</c:f>
              <c:numCache>
                <c:formatCode>m"月"d"日"</c:formatCode>
                <c:ptCount val="100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numCache>
            </c:numRef>
          </c:cat>
          <c:val>
            <c:numRef>
              <c:f>香港マカオ台湾の患者・海外輸入症例・無症状病原体保有者!$BF$70:$BF$1077</c:f>
              <c:numCache>
                <c:formatCode>General</c:formatCode>
                <c:ptCount val="100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香港マカオ台湾の患者・海外輸入症例・無症状病原体保有者!$BE$70:$BE$1077</c:f>
              <c:numCache>
                <c:formatCode>m"月"d"日"</c:formatCode>
                <c:ptCount val="100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numCache>
            </c:numRef>
          </c:cat>
          <c:val>
            <c:numRef>
              <c:f>香港マカオ台湾の患者・海外輸入症例・無症状病原体保有者!$BG$70:$BG$1077</c:f>
              <c:numCache>
                <c:formatCode>General</c:formatCode>
                <c:ptCount val="100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香港マカオ台湾の患者・海外輸入症例・無症状病原体保有者!$BY$29:$BY$1077</c:f>
              <c:numCache>
                <c:formatCode>General</c:formatCode>
                <c:ptCount val="104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香港マカオ台湾の患者・海外輸入症例・無症状病原体保有者!$BZ$29:$BZ$1077</c:f>
              <c:numCache>
                <c:formatCode>General</c:formatCode>
                <c:ptCount val="10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香港マカオ台湾の患者・海外輸入症例・無症状病原体保有者!$CA$29:$CA$1077</c:f>
              <c:numCache>
                <c:formatCode>General</c:formatCode>
                <c:ptCount val="10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香港マカオ台湾の患者・海外輸入症例・無症状病原体保有者!$CC$29:$CC$1077</c:f>
              <c:numCache>
                <c:formatCode>General</c:formatCode>
                <c:ptCount val="104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香港マカオ台湾の患者・海外輸入症例・無症状病原体保有者!$CD$29:$CD$1077</c:f>
              <c:numCache>
                <c:formatCode>General</c:formatCode>
                <c:ptCount val="10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香港マカオ台湾の患者・海外輸入症例・無症状病原体保有者!$CE$29:$CE$1077</c:f>
              <c:numCache>
                <c:formatCode>General</c:formatCode>
                <c:ptCount val="10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香港マカオ台湾の患者・海外輸入症例・無症状病原体保有者!$CL$29:$CL$1077</c:f>
              <c:numCache>
                <c:formatCode>m"月"d"日"</c:formatCode>
                <c:ptCount val="10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numCache>
            </c:numRef>
          </c:cat>
          <c:val>
            <c:numRef>
              <c:f>香港マカオ台湾の患者・海外輸入症例・無症状病原体保有者!$CM$29:$CM$1077</c:f>
              <c:numCache>
                <c:formatCode>General</c:formatCode>
                <c:ptCount val="10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香港マカオ台湾の患者・海外輸入症例・無症状病原体保有者!$CP$189:$CP$1076</c:f>
              <c:numCache>
                <c:formatCode>m"月"d"日"</c:formatCode>
                <c:ptCount val="8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numCache>
            </c:numRef>
          </c:cat>
          <c:val>
            <c:numRef>
              <c:f>香港マカオ台湾の患者・海外輸入症例・無症状病原体保有者!$CQ$189:$CQ$1076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95"/>
  <sheetViews>
    <sheetView zoomScale="115" zoomScaleNormal="115" workbookViewId="0">
      <pane xSplit="2" ySplit="5" topLeftCell="C1065" activePane="bottomRight" state="frozen"/>
      <selection pane="topRight" activeCell="C1" sqref="C1"/>
      <selection pane="bottomLeft" activeCell="A8" sqref="A8"/>
      <selection pane="bottomRight" activeCell="C1073" sqref="C1073"/>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44896</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c r="C1073" s="47"/>
      <c r="D1073" s="83"/>
      <c r="E1073" s="104"/>
      <c r="F1073" s="56"/>
      <c r="G1073" s="47"/>
      <c r="H1073" s="87"/>
      <c r="I1073" s="87"/>
      <c r="J1073" s="47"/>
      <c r="K1073" s="55"/>
      <c r="L1073" s="47"/>
      <c r="M1073" s="87"/>
      <c r="N1073" s="47"/>
      <c r="O1073" s="87"/>
      <c r="P1073" s="105"/>
      <c r="Q1073" s="56"/>
      <c r="R1073" s="47"/>
      <c r="S1073" s="110"/>
      <c r="T1073" s="56"/>
      <c r="U1073" s="77"/>
      <c r="W1073" s="1"/>
      <c r="X1073" s="113"/>
      <c r="Z1073" s="114"/>
      <c r="AE1073" s="1"/>
      <c r="AF1073" s="259"/>
    </row>
    <row r="1074" spans="2:32" x14ac:dyDescent="0.55000000000000004">
      <c r="B1074" s="201"/>
      <c r="C1074" s="47"/>
      <c r="D1074" s="83"/>
      <c r="E1074" s="104"/>
      <c r="F1074" s="56"/>
      <c r="G1074" s="47"/>
      <c r="H1074" s="87"/>
      <c r="I1074" s="87"/>
      <c r="J1074" s="47"/>
      <c r="K1074" s="55"/>
      <c r="L1074" s="47"/>
      <c r="M1074" s="87"/>
      <c r="N1074" s="47"/>
      <c r="O1074" s="87"/>
      <c r="P1074" s="105"/>
      <c r="Q1074" s="56"/>
      <c r="R1074" s="47"/>
      <c r="S1074" s="110"/>
      <c r="T1074" s="56"/>
      <c r="U1074" s="77"/>
      <c r="W1074" s="1"/>
      <c r="X1074" s="113"/>
      <c r="Z1074" s="114"/>
      <c r="AE1074" s="1"/>
      <c r="AF1074" s="259"/>
    </row>
    <row r="1075" spans="2:32" x14ac:dyDescent="0.55000000000000004">
      <c r="B1075" s="201"/>
      <c r="C1075" s="47"/>
      <c r="D1075" s="83"/>
      <c r="E1075" s="104"/>
      <c r="F1075" s="56"/>
      <c r="G1075" s="47"/>
      <c r="H1075" s="87"/>
      <c r="I1075" s="87"/>
      <c r="J1075" s="47"/>
      <c r="K1075" s="55"/>
      <c r="L1075" s="47"/>
      <c r="M1075" s="87"/>
      <c r="N1075" s="47"/>
      <c r="O1075" s="87"/>
      <c r="P1075" s="105"/>
      <c r="Q1075" s="56"/>
      <c r="R1075" s="47"/>
      <c r="S1075" s="110"/>
      <c r="T1075" s="56"/>
      <c r="U1075" s="77"/>
      <c r="W1075" s="1"/>
      <c r="X1075" s="113"/>
      <c r="Z1075" s="114"/>
      <c r="AE1075" s="1"/>
      <c r="AF1075" s="259"/>
    </row>
    <row r="1076" spans="2:32" ht="18.5" thickBot="1" x14ac:dyDescent="0.6">
      <c r="B1076" s="65"/>
      <c r="C1076" s="58"/>
      <c r="D1076" s="48"/>
      <c r="E1076" s="60"/>
      <c r="F1076" s="59"/>
      <c r="G1076" s="47"/>
      <c r="H1076" s="87"/>
      <c r="I1076" s="87"/>
      <c r="J1076" s="58"/>
      <c r="K1076" s="55"/>
      <c r="L1076" s="47"/>
      <c r="M1076" s="87"/>
      <c r="N1076" s="47"/>
      <c r="O1076" s="87"/>
      <c r="P1076" s="105"/>
      <c r="Q1076" s="59"/>
      <c r="R1076" s="47"/>
      <c r="S1076" s="59"/>
      <c r="T1076" s="59"/>
      <c r="U1076" s="77"/>
      <c r="W1076" s="1"/>
      <c r="X1076" s="113"/>
      <c r="Z1076" s="114"/>
      <c r="AE1076" s="1"/>
      <c r="AF1076" s="259"/>
    </row>
    <row r="1077" spans="2:32" ht="9.5" customHeight="1" thickBot="1" x14ac:dyDescent="0.6">
      <c r="B1077" s="65"/>
      <c r="C1077" s="78"/>
      <c r="D1077" s="79"/>
      <c r="E1077" s="81"/>
      <c r="F1077" s="93"/>
      <c r="G1077" s="78"/>
      <c r="H1077" s="81"/>
      <c r="I1077" s="81"/>
      <c r="J1077" s="78"/>
      <c r="K1077" s="81"/>
      <c r="L1077" s="78"/>
      <c r="M1077" s="81"/>
      <c r="N1077" s="82"/>
      <c r="O1077" s="80"/>
      <c r="P1077" s="92"/>
      <c r="Q1077" s="93"/>
      <c r="R1077" s="112"/>
      <c r="S1077" s="93"/>
      <c r="T1077" s="93"/>
      <c r="U1077" s="66"/>
      <c r="AF1077" s="259"/>
    </row>
    <row r="1078" spans="2:32" x14ac:dyDescent="0.55000000000000004">
      <c r="M1078" s="262">
        <f>SUM(L845:L862)</f>
        <v>503</v>
      </c>
      <c r="AF1078" s="259"/>
    </row>
    <row r="1079" spans="2:32" ht="13" customHeight="1" x14ac:dyDescent="0.55000000000000004">
      <c r="E1079" s="106"/>
      <c r="F1079" s="107"/>
      <c r="G1079" s="106" t="s">
        <v>80</v>
      </c>
      <c r="H1079" s="107"/>
      <c r="I1079" s="107"/>
      <c r="J1079" s="107"/>
      <c r="U1079" s="71"/>
      <c r="AF1079" s="259"/>
    </row>
    <row r="1080" spans="2:32" ht="13" customHeight="1" x14ac:dyDescent="0.55000000000000004">
      <c r="E1080" s="106" t="s">
        <v>98</v>
      </c>
      <c r="F1080" s="107"/>
      <c r="G1080" s="274" t="s">
        <v>79</v>
      </c>
      <c r="H1080" s="275"/>
      <c r="I1080" s="106" t="s">
        <v>106</v>
      </c>
      <c r="J1080" s="107"/>
      <c r="AF1080" s="259"/>
    </row>
    <row r="1081" spans="2:32" ht="13" customHeight="1" x14ac:dyDescent="0.55000000000000004">
      <c r="B1081" s="119"/>
      <c r="E1081" s="108" t="s">
        <v>108</v>
      </c>
      <c r="F1081" s="107"/>
      <c r="G1081" s="108"/>
      <c r="H1081" s="108"/>
      <c r="I1081" s="106" t="s">
        <v>107</v>
      </c>
      <c r="J1081" s="107"/>
      <c r="AF1081" s="259"/>
    </row>
    <row r="1082" spans="2:32" ht="18.5" customHeight="1" x14ac:dyDescent="0.55000000000000004">
      <c r="E1082" s="106" t="s">
        <v>96</v>
      </c>
      <c r="F1082" s="107"/>
      <c r="G1082" s="106" t="s">
        <v>97</v>
      </c>
      <c r="H1082" s="107"/>
      <c r="I1082" s="107"/>
      <c r="J1082" s="107"/>
      <c r="AF1082" s="259"/>
    </row>
    <row r="1083" spans="2:32" ht="13" customHeight="1" x14ac:dyDescent="0.55000000000000004">
      <c r="E1083" s="106" t="s">
        <v>98</v>
      </c>
      <c r="F1083" s="107"/>
      <c r="G1083" s="106" t="s">
        <v>99</v>
      </c>
      <c r="H1083" s="107"/>
      <c r="I1083" s="107"/>
      <c r="J1083" s="107"/>
      <c r="AF1083" s="259"/>
    </row>
    <row r="1084" spans="2:32" ht="13" customHeight="1" x14ac:dyDescent="0.55000000000000004">
      <c r="E1084" s="106" t="s">
        <v>98</v>
      </c>
      <c r="F1084" s="107"/>
      <c r="G1084" s="106" t="s">
        <v>100</v>
      </c>
      <c r="H1084" s="107"/>
      <c r="I1084" s="107"/>
      <c r="J1084" s="107"/>
      <c r="AF1084" s="259"/>
    </row>
    <row r="1085" spans="2:32" ht="13" customHeight="1" x14ac:dyDescent="0.55000000000000004">
      <c r="E1085" s="106" t="s">
        <v>101</v>
      </c>
      <c r="F1085" s="107"/>
      <c r="G1085" s="106" t="s">
        <v>102</v>
      </c>
      <c r="H1085" s="107"/>
      <c r="I1085" s="107"/>
      <c r="J1085" s="107"/>
      <c r="AF1085" s="259"/>
    </row>
    <row r="1086" spans="2:32" ht="13" customHeight="1" x14ac:dyDescent="0.55000000000000004">
      <c r="E1086" s="106" t="s">
        <v>103</v>
      </c>
      <c r="F1086" s="107"/>
      <c r="G1086" s="106" t="s">
        <v>104</v>
      </c>
      <c r="H1086" s="107"/>
      <c r="I1086" s="107"/>
      <c r="J1086" s="107"/>
      <c r="AF1086" s="259"/>
    </row>
    <row r="1087" spans="2:32" x14ac:dyDescent="0.55000000000000004">
      <c r="AF1087" s="259"/>
    </row>
    <row r="1088" spans="2:32" x14ac:dyDescent="0.55000000000000004">
      <c r="AF1088" s="259"/>
    </row>
    <row r="1089" spans="32:32" x14ac:dyDescent="0.55000000000000004">
      <c r="AF1089" s="259"/>
    </row>
    <row r="1090" spans="32:32" x14ac:dyDescent="0.55000000000000004">
      <c r="AF1090" s="259"/>
    </row>
    <row r="1091" spans="32:32" x14ac:dyDescent="0.55000000000000004">
      <c r="AF1091" s="259"/>
    </row>
    <row r="1092" spans="32:32" x14ac:dyDescent="0.55000000000000004">
      <c r="AF1092" s="259"/>
    </row>
    <row r="1093" spans="32:32" x14ac:dyDescent="0.55000000000000004">
      <c r="AF1093" s="259"/>
    </row>
    <row r="1094" spans="32:32" x14ac:dyDescent="0.55000000000000004">
      <c r="AF1094" s="259"/>
    </row>
    <row r="1095" spans="32:32" x14ac:dyDescent="0.55000000000000004">
      <c r="AF1095" s="259"/>
    </row>
  </sheetData>
  <mergeCells count="12">
    <mergeCell ref="G1080:H108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88"/>
  <sheetViews>
    <sheetView topLeftCell="A6" zoomScaleNormal="100" workbookViewId="0">
      <pane xSplit="1" ySplit="2" topLeftCell="AW1065" activePane="bottomRight" state="frozen"/>
      <selection activeCell="A6" sqref="A6"/>
      <selection pane="topRight" activeCell="B6" sqref="B6"/>
      <selection pane="bottomLeft" activeCell="A8" sqref="A8"/>
      <selection pane="bottomRight" activeCell="AY1074" sqref="AY1074"/>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71"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71"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71" si="1840">+BA1036+1</f>
        <v>466</v>
      </c>
      <c r="BB1040" s="119">
        <v>1</v>
      </c>
      <c r="BC1040" s="26">
        <f t="shared" ref="BC1040:BC1045" si="1841">+BC1039+BB1040</f>
        <v>1674</v>
      </c>
      <c r="BD1040" s="217">
        <f t="shared" ref="BD1040:BD1071"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BF1071"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BK1071" si="2117">+BM1070-BL1070</f>
        <v>33376</v>
      </c>
      <c r="BL1070">
        <f t="shared" ref="BL1070:BL1071" si="2118">+M1070</f>
        <v>164</v>
      </c>
      <c r="BM1070">
        <f t="shared" ref="BM1070:BM1071"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BR1071" si="2124">+AF1070</f>
        <v>458268</v>
      </c>
      <c r="BS1070">
        <f t="shared" ref="BS1070:BS1071" si="2125">+AH1070</f>
        <v>98738</v>
      </c>
      <c r="BT1070">
        <f t="shared" ref="BT1070:BT1071"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CC1071" si="2134">+AR1070</f>
        <v>8295652</v>
      </c>
      <c r="CD1070">
        <f t="shared" ref="CD1070" si="2135">+AT1070</f>
        <v>13742</v>
      </c>
      <c r="CE1070">
        <f t="shared" ref="CE1070:CE1071"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c r="B1072" s="219"/>
      <c r="C1072" s="142"/>
      <c r="D1072" s="261"/>
      <c r="E1072" s="135"/>
      <c r="F1072" s="135"/>
      <c r="G1072" s="135"/>
      <c r="H1072" s="123"/>
      <c r="I1072" s="135"/>
      <c r="J1072" s="123"/>
      <c r="K1072" s="41"/>
      <c r="L1072" s="134"/>
      <c r="M1072" s="219"/>
      <c r="N1072" s="123"/>
      <c r="O1072" s="123"/>
      <c r="P1072" s="135"/>
      <c r="Q1072" s="135"/>
      <c r="R1072" s="123"/>
      <c r="S1072" s="123"/>
      <c r="T1072" s="135"/>
      <c r="U1072" s="135"/>
      <c r="V1072" s="123"/>
      <c r="W1072" s="41"/>
      <c r="X1072" s="136"/>
      <c r="Y1072" s="4"/>
      <c r="Z1072" s="74"/>
      <c r="AA1072" s="210"/>
      <c r="AB1072" s="210"/>
      <c r="AC1072" s="211"/>
      <c r="AD1072" s="170"/>
      <c r="AE1072" s="222"/>
      <c r="AF1072" s="143"/>
      <c r="AG1072" s="171"/>
      <c r="AH1072" s="143"/>
      <c r="AI1072" s="171"/>
      <c r="AJ1072" s="172"/>
      <c r="AK1072" s="173"/>
      <c r="AL1072" s="143"/>
      <c r="AM1072" s="222"/>
      <c r="AN1072" s="143"/>
      <c r="AO1072" s="171"/>
      <c r="AP1072" s="174"/>
      <c r="AQ1072" s="173"/>
      <c r="AR1072" s="143"/>
      <c r="AS1072" s="171"/>
      <c r="AT1072" s="143"/>
      <c r="AU1072" s="171"/>
      <c r="AV1072" s="175"/>
      <c r="AW1072" s="217"/>
      <c r="AX1072" s="216"/>
      <c r="AY1072" s="5"/>
      <c r="AZ1072" s="217"/>
      <c r="BA1072" s="217"/>
      <c r="BB1072" s="119"/>
      <c r="BC1072" s="26"/>
      <c r="BD1072" s="217"/>
      <c r="BE1072" s="209"/>
      <c r="BF1072" s="120"/>
      <c r="BG1072" s="120"/>
      <c r="BH1072" s="209"/>
      <c r="BI1072" s="120"/>
      <c r="BJ1072" s="1"/>
      <c r="BN1072" s="1"/>
      <c r="BQ1072" s="167"/>
      <c r="BX1072" s="167"/>
      <c r="CB1072" s="167"/>
      <c r="CF1072" s="216"/>
      <c r="CI1072" s="167"/>
      <c r="CL1072" s="167"/>
      <c r="CN1072" s="1"/>
      <c r="CO1072" s="253"/>
      <c r="CP1072" s="1"/>
      <c r="CQ1072" s="254"/>
      <c r="CR1072" s="167"/>
    </row>
    <row r="1073" spans="1:96" ht="18" customHeight="1" x14ac:dyDescent="0.55000000000000004">
      <c r="A1073" s="167"/>
      <c r="B1073" s="219"/>
      <c r="C1073" s="142"/>
      <c r="D1073" s="261"/>
      <c r="E1073" s="135"/>
      <c r="F1073" s="135"/>
      <c r="G1073" s="135"/>
      <c r="H1073" s="123"/>
      <c r="I1073" s="135"/>
      <c r="J1073" s="123"/>
      <c r="K1073" s="41"/>
      <c r="L1073" s="134"/>
      <c r="M1073" s="219"/>
      <c r="N1073" s="123"/>
      <c r="O1073" s="123"/>
      <c r="P1073" s="135"/>
      <c r="Q1073" s="135"/>
      <c r="R1073" s="123"/>
      <c r="S1073" s="123"/>
      <c r="T1073" s="135"/>
      <c r="U1073" s="135"/>
      <c r="V1073" s="123"/>
      <c r="W1073" s="41"/>
      <c r="X1073" s="136"/>
      <c r="Y1073" s="4"/>
      <c r="Z1073" s="74"/>
      <c r="AA1073" s="210"/>
      <c r="AB1073" s="210"/>
      <c r="AC1073" s="211"/>
      <c r="AD1073" s="170"/>
      <c r="AE1073" s="222"/>
      <c r="AF1073" s="143"/>
      <c r="AG1073" s="171"/>
      <c r="AH1073" s="143"/>
      <c r="AI1073" s="171"/>
      <c r="AJ1073" s="172"/>
      <c r="AK1073" s="173"/>
      <c r="AL1073" s="143"/>
      <c r="AM1073" s="222"/>
      <c r="AN1073" s="143"/>
      <c r="AO1073" s="171"/>
      <c r="AP1073" s="174"/>
      <c r="AQ1073" s="173"/>
      <c r="AR1073" s="143"/>
      <c r="AS1073" s="171"/>
      <c r="AT1073" s="143"/>
      <c r="AU1073" s="171"/>
      <c r="AV1073" s="175"/>
      <c r="AW1073" s="217"/>
      <c r="AX1073" s="216"/>
      <c r="AY1073" s="5"/>
      <c r="AZ1073" s="217"/>
      <c r="BA1073" s="217"/>
      <c r="BB1073" s="119"/>
      <c r="BC1073" s="26"/>
      <c r="BD1073" s="217"/>
      <c r="BE1073" s="209"/>
      <c r="BF1073" s="120"/>
      <c r="BG1073" s="120"/>
      <c r="BH1073" s="209"/>
      <c r="BI1073" s="120"/>
      <c r="BJ1073" s="1"/>
      <c r="BN1073" s="1"/>
      <c r="BQ1073" s="167"/>
      <c r="BX1073" s="167"/>
      <c r="CB1073" s="167"/>
      <c r="CF1073" s="216"/>
      <c r="CI1073" s="167"/>
      <c r="CL1073" s="167"/>
      <c r="CN1073" s="1"/>
      <c r="CO1073" s="253"/>
      <c r="CP1073" s="1"/>
      <c r="CQ1073" s="254"/>
      <c r="CR1073" s="167"/>
    </row>
    <row r="1074" spans="1:96" ht="18" customHeight="1" x14ac:dyDescent="0.55000000000000004">
      <c r="A1074" s="167"/>
      <c r="B1074" s="219"/>
      <c r="C1074" s="142"/>
      <c r="D1074" s="261"/>
      <c r="E1074" s="135"/>
      <c r="F1074" s="135"/>
      <c r="G1074" s="135"/>
      <c r="H1074" s="123"/>
      <c r="I1074" s="135"/>
      <c r="J1074" s="123"/>
      <c r="K1074" s="41"/>
      <c r="L1074" s="134"/>
      <c r="M1074" s="219"/>
      <c r="N1074" s="123"/>
      <c r="O1074" s="123"/>
      <c r="P1074" s="135"/>
      <c r="Q1074" s="135"/>
      <c r="R1074" s="123"/>
      <c r="S1074" s="123"/>
      <c r="T1074" s="135"/>
      <c r="U1074" s="135"/>
      <c r="V1074" s="123"/>
      <c r="W1074" s="41"/>
      <c r="X1074" s="136"/>
      <c r="Y1074" s="4"/>
      <c r="Z1074" s="74"/>
      <c r="AA1074" s="210"/>
      <c r="AB1074" s="210"/>
      <c r="AC1074" s="211"/>
      <c r="AD1074" s="170"/>
      <c r="AE1074" s="222"/>
      <c r="AF1074" s="143"/>
      <c r="AG1074" s="171"/>
      <c r="AH1074" s="143"/>
      <c r="AI1074" s="171"/>
      <c r="AJ1074" s="172"/>
      <c r="AK1074" s="173"/>
      <c r="AL1074" s="143"/>
      <c r="AM1074" s="222"/>
      <c r="AN1074" s="143"/>
      <c r="AO1074" s="171"/>
      <c r="AP1074" s="174"/>
      <c r="AQ1074" s="173"/>
      <c r="AR1074" s="143"/>
      <c r="AS1074" s="171"/>
      <c r="AT1074" s="143"/>
      <c r="AU1074" s="171"/>
      <c r="AV1074" s="175"/>
      <c r="AW1074" s="217"/>
      <c r="AX1074" s="216"/>
      <c r="AY1074" s="5"/>
      <c r="AZ1074" s="217"/>
      <c r="BA1074" s="217"/>
      <c r="BB1074" s="119"/>
      <c r="BC1074" s="26"/>
      <c r="BD1074" s="217"/>
      <c r="BE1074" s="209"/>
      <c r="BF1074" s="120"/>
      <c r="BG1074" s="120"/>
      <c r="BH1074" s="209"/>
      <c r="BI1074" s="120"/>
      <c r="BJ1074" s="1"/>
      <c r="BN1074" s="1"/>
      <c r="BQ1074" s="167"/>
      <c r="BX1074" s="167"/>
      <c r="CB1074" s="167"/>
      <c r="CF1074" s="216"/>
      <c r="CI1074" s="167"/>
      <c r="CL1074" s="167"/>
      <c r="CN1074" s="1"/>
      <c r="CO1074" s="253"/>
      <c r="CP1074" s="1"/>
      <c r="CQ1074" s="254"/>
      <c r="CR1074" s="167"/>
    </row>
    <row r="1075" spans="1:96" ht="18" customHeight="1" x14ac:dyDescent="0.55000000000000004">
      <c r="A1075" s="167"/>
      <c r="B1075" s="219"/>
      <c r="C1075" s="142"/>
      <c r="D1075" s="261"/>
      <c r="E1075" s="135"/>
      <c r="F1075" s="135"/>
      <c r="G1075" s="135"/>
      <c r="H1075" s="123"/>
      <c r="I1075" s="135"/>
      <c r="J1075" s="123"/>
      <c r="K1075" s="41"/>
      <c r="L1075" s="134"/>
      <c r="M1075" s="219"/>
      <c r="N1075" s="123"/>
      <c r="O1075" s="123"/>
      <c r="P1075" s="135"/>
      <c r="Q1075" s="135"/>
      <c r="R1075" s="123"/>
      <c r="S1075" s="123"/>
      <c r="T1075" s="135"/>
      <c r="U1075" s="135"/>
      <c r="V1075" s="123"/>
      <c r="W1075" s="41"/>
      <c r="X1075" s="136"/>
      <c r="Y1075" s="4"/>
      <c r="Z1075" s="74"/>
      <c r="AA1075" s="210"/>
      <c r="AB1075" s="210"/>
      <c r="AC1075" s="211"/>
      <c r="AD1075" s="170"/>
      <c r="AE1075" s="222"/>
      <c r="AF1075" s="143"/>
      <c r="AG1075" s="171"/>
      <c r="AH1075" s="143"/>
      <c r="AI1075" s="171"/>
      <c r="AJ1075" s="172"/>
      <c r="AK1075" s="173"/>
      <c r="AL1075" s="143"/>
      <c r="AM1075" s="171"/>
      <c r="AN1075" s="143"/>
      <c r="AO1075" s="171"/>
      <c r="AP1075" s="174"/>
      <c r="AQ1075" s="173"/>
      <c r="AR1075" s="143"/>
      <c r="AS1075" s="171"/>
      <c r="AT1075" s="143"/>
      <c r="AU1075" s="171"/>
      <c r="AV1075" s="175"/>
      <c r="AW1075" s="217"/>
      <c r="AX1075" s="216"/>
      <c r="AY1075" s="5"/>
      <c r="AZ1075" s="217"/>
      <c r="BA1075" s="217"/>
      <c r="BB1075" s="119"/>
      <c r="BC1075" s="26"/>
      <c r="BD1075" s="217"/>
      <c r="BE1075" s="209"/>
      <c r="BF1075" s="120"/>
      <c r="BG1075" s="120"/>
      <c r="BH1075" s="209"/>
      <c r="BI1075" s="120"/>
      <c r="BJ1075" s="1"/>
      <c r="BN1075" s="1"/>
      <c r="BQ1075" s="167"/>
      <c r="BX1075" s="167"/>
      <c r="CB1075" s="167"/>
      <c r="CE1075">
        <f>+AV1075</f>
        <v>0</v>
      </c>
      <c r="CF1075" s="216"/>
      <c r="CI1075" s="167"/>
      <c r="CL1075" s="167"/>
      <c r="CN1075" s="1"/>
      <c r="CO1075" s="253"/>
      <c r="CP1075" s="1"/>
      <c r="CQ1075" s="254"/>
      <c r="CR1075" s="167"/>
    </row>
    <row r="1076" spans="1:96" ht="18" customHeight="1" x14ac:dyDescent="0.55000000000000004">
      <c r="A1076" s="167"/>
      <c r="B1076" s="219"/>
      <c r="C1076" s="142"/>
      <c r="D1076" s="142"/>
      <c r="E1076" s="135"/>
      <c r="F1076" s="135"/>
      <c r="G1076" s="135"/>
      <c r="H1076" s="123"/>
      <c r="I1076" s="135"/>
      <c r="J1076" s="123"/>
      <c r="K1076" s="41"/>
      <c r="L1076" s="134"/>
      <c r="M1076" s="135"/>
      <c r="N1076" s="123"/>
      <c r="O1076" s="123"/>
      <c r="P1076" s="135"/>
      <c r="Q1076" s="135"/>
      <c r="R1076" s="123"/>
      <c r="S1076" s="123"/>
      <c r="T1076" s="135"/>
      <c r="U1076" s="135"/>
      <c r="V1076" s="123"/>
      <c r="W1076" s="41"/>
      <c r="X1076" s="136"/>
      <c r="Y1076" s="4"/>
      <c r="Z1076" s="74"/>
      <c r="AA1076" s="210"/>
      <c r="AB1076" s="210"/>
      <c r="AC1076" s="211"/>
      <c r="AD1076" s="170"/>
      <c r="AE1076" s="222"/>
      <c r="AF1076" s="143"/>
      <c r="AG1076" s="171"/>
      <c r="AH1076" s="143"/>
      <c r="AI1076" s="171"/>
      <c r="AJ1076" s="172"/>
      <c r="AK1076" s="173"/>
      <c r="AL1076" s="143"/>
      <c r="AM1076" s="171"/>
      <c r="AN1076" s="143"/>
      <c r="AO1076" s="171"/>
      <c r="AP1076" s="174"/>
      <c r="AQ1076" s="173"/>
      <c r="AR1076" s="143"/>
      <c r="AS1076" s="171"/>
      <c r="AT1076" s="143"/>
      <c r="AU1076" s="171"/>
      <c r="AV1076" s="175"/>
      <c r="AW1076" s="217"/>
      <c r="AX1076" s="216"/>
      <c r="AY1076" s="5"/>
      <c r="AZ1076" s="217"/>
      <c r="BA1076" s="217"/>
      <c r="BB1076" s="119"/>
      <c r="BC1076" s="26"/>
      <c r="BD1076" s="217"/>
      <c r="BE1076" s="209"/>
      <c r="BF1076" s="120"/>
      <c r="BG1076" s="120"/>
      <c r="BH1076" s="209"/>
      <c r="BI1076" s="120"/>
      <c r="BJ1076" s="1"/>
      <c r="BN1076" s="1"/>
      <c r="BQ1076" s="167"/>
      <c r="BX1076" s="167"/>
      <c r="CB1076" s="167"/>
      <c r="CI1076" s="167"/>
      <c r="CL1076" s="167"/>
      <c r="CN1076" s="1"/>
      <c r="CO1076" s="253"/>
      <c r="CP1076" s="1"/>
      <c r="CQ1076" s="254"/>
      <c r="CR1076" s="167"/>
    </row>
    <row r="1077" spans="1:96" ht="7" customHeight="1" thickBot="1" x14ac:dyDescent="0.6">
      <c r="A1077" s="65"/>
      <c r="B1077" s="134"/>
      <c r="C1077" s="142"/>
      <c r="D1077" s="135"/>
      <c r="E1077" s="135"/>
      <c r="F1077" s="135"/>
      <c r="G1077" s="135"/>
      <c r="H1077" s="123"/>
      <c r="I1077" s="135"/>
      <c r="J1077" s="123"/>
      <c r="K1077" s="136"/>
      <c r="L1077" s="134"/>
      <c r="M1077" s="135"/>
      <c r="N1077" s="123"/>
      <c r="O1077" s="123"/>
      <c r="P1077" s="135"/>
      <c r="Q1077" s="135"/>
      <c r="R1077" s="123"/>
      <c r="S1077" s="123"/>
      <c r="T1077" s="135"/>
      <c r="U1077" s="135"/>
      <c r="V1077" s="123"/>
      <c r="W1077" s="41"/>
      <c r="X1077" s="136"/>
      <c r="Z1077" s="65"/>
      <c r="AA1077" s="63"/>
      <c r="AB1077" s="63"/>
      <c r="AC1077" s="63"/>
      <c r="AD1077" s="170"/>
      <c r="AE1077" s="222"/>
      <c r="AF1077" s="143"/>
      <c r="AG1077" s="171"/>
      <c r="AH1077" s="143"/>
      <c r="AI1077" s="171"/>
      <c r="AJ1077" s="172"/>
      <c r="AK1077" s="173"/>
      <c r="AL1077" s="143"/>
      <c r="AM1077" s="171"/>
      <c r="AN1077" s="143"/>
      <c r="AO1077" s="171"/>
      <c r="AP1077" s="174"/>
      <c r="AQ1077" s="173"/>
      <c r="AR1077" s="143"/>
      <c r="AS1077" s="171"/>
      <c r="AT1077" s="143"/>
      <c r="AU1077" s="171"/>
      <c r="AV1077" s="175"/>
    </row>
    <row r="1078" spans="1:96" x14ac:dyDescent="0.55000000000000004">
      <c r="B1078" s="44"/>
      <c r="C1078" s="44"/>
      <c r="D1078" s="44"/>
      <c r="E1078" s="44"/>
      <c r="F1078" s="44"/>
      <c r="G1078" s="44"/>
      <c r="H1078" s="44"/>
      <c r="I1078" s="44"/>
      <c r="J1078" s="44"/>
      <c r="K1078" s="44"/>
      <c r="L1078" s="44"/>
      <c r="M1078" s="44"/>
      <c r="N1078" s="44"/>
      <c r="O1078" s="44"/>
      <c r="P1078" s="44"/>
      <c r="Q1078" s="44"/>
      <c r="R1078" s="44"/>
      <c r="S1078" s="44"/>
      <c r="T1078" s="44"/>
      <c r="U1078" s="44"/>
      <c r="V1078" s="44"/>
      <c r="W1078" s="44"/>
      <c r="X1078" s="44"/>
      <c r="Y1078" s="44"/>
      <c r="AE1078">
        <f>SUM(AD443:AD448)</f>
        <v>190</v>
      </c>
      <c r="AY1078" s="44" t="s">
        <v>474</v>
      </c>
      <c r="BB1078" s="44" t="s">
        <v>473</v>
      </c>
      <c r="BV1078">
        <f>SUM(BV442:BV1077)</f>
        <v>448295</v>
      </c>
    </row>
    <row r="1079" spans="1:96" x14ac:dyDescent="0.55000000000000004">
      <c r="B1079">
        <f>SUM(B554:B584)</f>
        <v>832</v>
      </c>
      <c r="AA1079" s="263">
        <f>+AA881-AA880</f>
        <v>82409</v>
      </c>
      <c r="AE1079">
        <f>SUM(AD797:AD1076)</f>
        <v>379324</v>
      </c>
      <c r="AG1079">
        <f>40317-40254</f>
        <v>63</v>
      </c>
      <c r="AI1079" s="236">
        <f>SUM(AI189:AI558)</f>
        <v>205</v>
      </c>
      <c r="AJ1079">
        <f>SUM(AI797:AI1076)</f>
        <v>10003</v>
      </c>
      <c r="AK1079">
        <f>SUM(AK907:AK1075)</f>
        <v>723</v>
      </c>
      <c r="AR1079" s="44">
        <f>SUM(AQ1063:AQ1069)</f>
        <v>103468</v>
      </c>
      <c r="AT1079" s="44">
        <f>SUM(AU1063:AU1069)</f>
        <v>285</v>
      </c>
      <c r="AU1079">
        <f>SUM(AU889:AU918)</f>
        <v>4396</v>
      </c>
      <c r="AV1079">
        <f>SUM(AU854:AU1076)</f>
        <v>13478</v>
      </c>
      <c r="AY1079" s="44">
        <f>SUM(AY359:AY413)</f>
        <v>69</v>
      </c>
      <c r="BB1079" s="44">
        <f>SUM(BB374:BB413)</f>
        <v>941</v>
      </c>
    </row>
    <row r="1080" spans="1:96" x14ac:dyDescent="0.55000000000000004">
      <c r="L1080">
        <f>SUM(L97:L1079)</f>
        <v>1363851</v>
      </c>
      <c r="P1080">
        <f>SUM(P97:P1079)</f>
        <v>55504</v>
      </c>
      <c r="AD1080">
        <f>SUM(AD188:AD194)</f>
        <v>82</v>
      </c>
      <c r="AG1080">
        <f>840+40254</f>
        <v>41094</v>
      </c>
      <c r="AJ1080">
        <f>SUM(AI797:AI827)</f>
        <v>7081</v>
      </c>
      <c r="AV1080">
        <f>SUM(AU797:AU827)</f>
        <v>0</v>
      </c>
      <c r="AY1080" s="44" t="s">
        <v>685</v>
      </c>
    </row>
    <row r="1081" spans="1:96" ht="15" customHeight="1" x14ac:dyDescent="0.55000000000000004">
      <c r="A1081" s="119"/>
      <c r="D1081">
        <f>SUM(B229:B259)</f>
        <v>435</v>
      </c>
      <c r="Z1081" s="119"/>
      <c r="AA1081" s="119"/>
      <c r="AB1081" s="119"/>
      <c r="AC1081" s="119"/>
      <c r="AJ1081">
        <f>SUM(AI828:AI857)</f>
        <v>1483</v>
      </c>
      <c r="AV1081">
        <f>SUM(AU828:AU857)</f>
        <v>12</v>
      </c>
      <c r="AY1081" s="44">
        <f>SUM(AY581:AY1077)</f>
        <v>11575</v>
      </c>
    </row>
    <row r="1082" spans="1:96" x14ac:dyDescent="0.55000000000000004">
      <c r="AB1082" s="44" t="s">
        <v>827</v>
      </c>
      <c r="AD1082" s="44">
        <f>SUM(AD810:AD816)</f>
        <v>17671</v>
      </c>
      <c r="AH1082" s="4">
        <f>SUM(AD797:AD827)</f>
        <v>206192</v>
      </c>
      <c r="AI1082" s="5" t="s">
        <v>949</v>
      </c>
      <c r="AJ1082" s="4">
        <f>SUM(AI797:AI827)</f>
        <v>7081</v>
      </c>
      <c r="AN1082" s="227">
        <f>SUM(AK797:AK827)</f>
        <v>1</v>
      </c>
      <c r="AO1082" s="231" t="s">
        <v>949</v>
      </c>
      <c r="AP1082" s="227">
        <f>SUM(AO797:AO827)</f>
        <v>0</v>
      </c>
      <c r="AT1082" s="26">
        <f>SUM(AQ797:AQ827)</f>
        <v>2905</v>
      </c>
      <c r="AU1082" s="218" t="s">
        <v>949</v>
      </c>
      <c r="AV1082" s="26">
        <f>SUM(AU797:AU827)</f>
        <v>0</v>
      </c>
    </row>
    <row r="1083" spans="1:96" x14ac:dyDescent="0.55000000000000004">
      <c r="AH1083" s="4">
        <f>SUM(AD828:AD857)</f>
        <v>44357</v>
      </c>
      <c r="AI1083" s="5" t="s">
        <v>948</v>
      </c>
      <c r="AJ1083" s="4">
        <f>SUM(AI828:AI857)</f>
        <v>1483</v>
      </c>
      <c r="AN1083" s="227">
        <f>SUM(AK828:AK857)</f>
        <v>0</v>
      </c>
      <c r="AO1083" s="231" t="s">
        <v>948</v>
      </c>
      <c r="AP1083" s="227">
        <f>SUM(AO828:AO857)</f>
        <v>0</v>
      </c>
      <c r="AT1083" s="26">
        <f>SUM(AQ828:AQ857)</f>
        <v>92489</v>
      </c>
      <c r="AU1083" s="218" t="s">
        <v>948</v>
      </c>
      <c r="AV1083" s="26">
        <f>SUM(AU828:AU857)</f>
        <v>12</v>
      </c>
    </row>
    <row r="1084" spans="1:96" x14ac:dyDescent="0.55000000000000004">
      <c r="AH1084" s="4">
        <f>SUM(AD858:AD888)</f>
        <v>1728</v>
      </c>
      <c r="AI1084" s="5" t="s">
        <v>914</v>
      </c>
      <c r="AJ1084" s="4">
        <f>SUM(AI858:AI888)</f>
        <v>70</v>
      </c>
      <c r="AN1084" s="227">
        <f>SUM(AK858:AK888)</f>
        <v>1</v>
      </c>
      <c r="AO1084" s="231" t="s">
        <v>914</v>
      </c>
      <c r="AP1084" s="227">
        <f>SUM(AO858:AO888)</f>
        <v>0</v>
      </c>
      <c r="AT1084" s="26">
        <f>SUM(AQ858:AQ888)</f>
        <v>1917100</v>
      </c>
      <c r="AU1084" s="218" t="s">
        <v>914</v>
      </c>
      <c r="AV1084" s="26">
        <f>SUM(AU858:AU888)</f>
        <v>1390</v>
      </c>
    </row>
    <row r="1085" spans="1:96" x14ac:dyDescent="0.55000000000000004">
      <c r="AH1085" s="4">
        <f>SUM(AD889:AD918)</f>
        <v>5667</v>
      </c>
      <c r="AI1085" s="5" t="s">
        <v>947</v>
      </c>
      <c r="AJ1085" s="4">
        <f>SUM(AI889:AI918)</f>
        <v>23</v>
      </c>
      <c r="AN1085" s="227">
        <f>SUM(AK889:AK918)</f>
        <v>181</v>
      </c>
      <c r="AO1085" s="231" t="s">
        <v>947</v>
      </c>
      <c r="AP1085" s="227">
        <f>SUM(AO889:AO918)</f>
        <v>0</v>
      </c>
      <c r="AT1085" s="26">
        <f>SUM(AQ889:AQ918)</f>
        <v>1734300</v>
      </c>
      <c r="AU1085" s="218" t="s">
        <v>947</v>
      </c>
      <c r="AV1085" s="26">
        <f>SUM(AU889:AU918)</f>
        <v>4396</v>
      </c>
    </row>
    <row r="1086" spans="1:96" x14ac:dyDescent="0.55000000000000004">
      <c r="AH1086" s="4">
        <f>SUM(AD919:AD949)</f>
        <v>17832</v>
      </c>
      <c r="AI1086" s="5" t="s">
        <v>966</v>
      </c>
      <c r="AJ1086" s="4">
        <f>SUM(AI919:AI949)</f>
        <v>102</v>
      </c>
      <c r="AN1086" s="227">
        <f>SUM(AK919:AK949)</f>
        <v>527</v>
      </c>
      <c r="AO1086" s="231" t="s">
        <v>966</v>
      </c>
      <c r="AP1086" s="227">
        <f>SUM(AO919:AO949)</f>
        <v>6</v>
      </c>
      <c r="AT1086" s="26">
        <f>SUM(AQ919:AQ949)</f>
        <v>820902</v>
      </c>
      <c r="AU1086" s="218" t="s">
        <v>966</v>
      </c>
      <c r="AV1086" s="26">
        <f>SUM(AU919:AU949)</f>
        <v>2276</v>
      </c>
    </row>
    <row r="1087" spans="1:96" x14ac:dyDescent="0.55000000000000004">
      <c r="AH1087" s="4">
        <f>SUM(AD950:AD980)</f>
        <v>29892</v>
      </c>
      <c r="AI1087" s="5" t="s">
        <v>978</v>
      </c>
      <c r="AJ1087" s="4">
        <f>SUM(AI950:AI980)</f>
        <v>187</v>
      </c>
      <c r="AN1087" s="227">
        <f>SUM(AK950:AK980)</f>
        <v>2</v>
      </c>
      <c r="AO1087" s="231" t="s">
        <v>978</v>
      </c>
      <c r="AP1087" s="227">
        <f>SUM(AO950:AO980)</f>
        <v>0</v>
      </c>
      <c r="AT1087" s="26">
        <f>SUM(AQ950:AQ980)</f>
        <v>719844</v>
      </c>
      <c r="AU1087" s="218" t="s">
        <v>978</v>
      </c>
      <c r="AV1087" s="26">
        <f>SUM(AU950:AU980)</f>
        <v>987</v>
      </c>
    </row>
    <row r="1088" spans="1:96" x14ac:dyDescent="0.55000000000000004">
      <c r="AH1088" s="4">
        <f>SUM(AD981:AD1010)</f>
        <v>28866</v>
      </c>
      <c r="AI1088" s="5" t="s">
        <v>979</v>
      </c>
      <c r="AJ1088" s="4">
        <f>SUM(AI981:AI1010)</f>
        <v>471</v>
      </c>
      <c r="AN1088" s="227">
        <f>SUM(AK981:AK1010)</f>
        <v>0</v>
      </c>
      <c r="AO1088" s="231" t="s">
        <v>979</v>
      </c>
      <c r="AP1088" s="227">
        <f>SUM(AO981:AO1010)</f>
        <v>0</v>
      </c>
      <c r="AT1088" s="26">
        <f>SUM(AQ981:AQ1010)</f>
        <v>1153371</v>
      </c>
      <c r="AU1088" s="218" t="s">
        <v>979</v>
      </c>
      <c r="AV1088"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46"/>
  <sheetViews>
    <sheetView zoomScale="115" zoomScaleNormal="115" workbookViewId="0">
      <pane xSplit="3" ySplit="1" topLeftCell="S828" activePane="bottomRight" state="frozen"/>
      <selection pane="topRight" activeCell="C1" sqref="C1"/>
      <selection pane="bottomLeft" activeCell="A2" sqref="A2"/>
      <selection pane="bottomRight" activeCell="S834" sqref="S83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9"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9"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9" s="100" customFormat="1" ht="17.5" customHeight="1" x14ac:dyDescent="0.55000000000000004">
      <c r="B835" s="265"/>
      <c r="C835" s="114"/>
      <c r="J835" s="265"/>
      <c r="AG835" s="266"/>
      <c r="AH835" s="114"/>
      <c r="AI835" s="267"/>
      <c r="AJ835" s="267"/>
      <c r="AL835" s="267"/>
    </row>
    <row r="836" spans="2:39" s="100" customFormat="1" ht="17.5" customHeight="1" x14ac:dyDescent="0.55000000000000004">
      <c r="B836" s="265"/>
      <c r="C836" s="114"/>
      <c r="J836" s="265"/>
      <c r="AG836" s="266"/>
      <c r="AH836" s="114"/>
      <c r="AI836" s="267"/>
      <c r="AJ836" s="267"/>
      <c r="AL836" s="267"/>
    </row>
    <row r="837" spans="2:39" ht="17.5" customHeight="1" x14ac:dyDescent="0.55000000000000004">
      <c r="B837" s="242"/>
      <c r="C837" s="1"/>
      <c r="E837" s="258"/>
      <c r="J837" s="242"/>
      <c r="AH837" s="1"/>
      <c r="AI837" s="243"/>
      <c r="AJ837" s="243"/>
    </row>
    <row r="838" spans="2:39" x14ac:dyDescent="0.55000000000000004">
      <c r="B838" s="219"/>
      <c r="C838" s="1"/>
      <c r="AH838" s="249">
        <v>1</v>
      </c>
    </row>
    <row r="839" spans="2:39" s="241" customFormat="1" ht="5" customHeight="1" x14ac:dyDescent="0.55000000000000004">
      <c r="B839" s="240"/>
      <c r="C839" s="239"/>
      <c r="AG839" s="4"/>
    </row>
    <row r="840" spans="2:39" ht="5.5" customHeight="1" x14ac:dyDescent="0.55000000000000004">
      <c r="B840" s="4"/>
      <c r="C840" s="1"/>
    </row>
    <row r="841" spans="2:39" x14ac:dyDescent="0.55000000000000004">
      <c r="B841">
        <f>SUM(B2:B840)</f>
        <v>25271</v>
      </c>
      <c r="C841" s="1" t="s">
        <v>348</v>
      </c>
      <c r="D841" s="26">
        <f t="shared" ref="D841:J841" si="180">SUM(D2:D840)</f>
        <v>5182</v>
      </c>
      <c r="E841" s="26">
        <f t="shared" si="180"/>
        <v>6045</v>
      </c>
      <c r="F841" s="26">
        <f t="shared" si="180"/>
        <v>1860</v>
      </c>
      <c r="G841">
        <f t="shared" si="180"/>
        <v>1030</v>
      </c>
      <c r="H841">
        <f t="shared" si="180"/>
        <v>1773</v>
      </c>
      <c r="I841" s="26">
        <f t="shared" si="180"/>
        <v>2949</v>
      </c>
      <c r="J841" s="26">
        <f t="shared" si="180"/>
        <v>6432</v>
      </c>
      <c r="K841">
        <f t="shared" ref="K841:AF841" si="181">SUM(K2:K840)</f>
        <v>1287</v>
      </c>
      <c r="L841">
        <f t="shared" si="181"/>
        <v>16</v>
      </c>
      <c r="M841">
        <f t="shared" si="181"/>
        <v>207</v>
      </c>
      <c r="N841">
        <f t="shared" si="181"/>
        <v>109</v>
      </c>
      <c r="O841" s="26">
        <f t="shared" si="181"/>
        <v>522</v>
      </c>
      <c r="P841">
        <f t="shared" si="181"/>
        <v>22</v>
      </c>
      <c r="Q841">
        <f t="shared" si="181"/>
        <v>26</v>
      </c>
      <c r="R841">
        <f t="shared" si="181"/>
        <v>224</v>
      </c>
      <c r="S841">
        <f t="shared" si="181"/>
        <v>153</v>
      </c>
      <c r="T841">
        <f t="shared" si="181"/>
        <v>141</v>
      </c>
      <c r="U841">
        <f t="shared" si="181"/>
        <v>167</v>
      </c>
      <c r="V841">
        <f t="shared" si="181"/>
        <v>511</v>
      </c>
      <c r="W841">
        <f t="shared" si="181"/>
        <v>39</v>
      </c>
      <c r="X841">
        <f t="shared" si="181"/>
        <v>75</v>
      </c>
      <c r="Y841">
        <f t="shared" si="181"/>
        <v>303</v>
      </c>
      <c r="Z841">
        <f t="shared" si="181"/>
        <v>375</v>
      </c>
      <c r="AA841">
        <f t="shared" si="181"/>
        <v>1</v>
      </c>
      <c r="AB841">
        <f t="shared" si="181"/>
        <v>605</v>
      </c>
      <c r="AC841">
        <f t="shared" si="181"/>
        <v>76</v>
      </c>
      <c r="AD841">
        <f t="shared" si="181"/>
        <v>903</v>
      </c>
      <c r="AF841">
        <f t="shared" si="181"/>
        <v>662</v>
      </c>
      <c r="AM841" s="243"/>
    </row>
    <row r="842" spans="2:39" x14ac:dyDescent="0.55000000000000004">
      <c r="C842" s="1"/>
    </row>
    <row r="843" spans="2:39" ht="5" customHeight="1" x14ac:dyDescent="0.55000000000000004">
      <c r="C843" s="1"/>
    </row>
    <row r="846" spans="2:39" x14ac:dyDescent="0.55000000000000004">
      <c r="B846" s="219"/>
      <c r="K84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87" zoomScale="55" zoomScaleNormal="55" workbookViewId="0">
      <selection activeCell="Y29" sqref="Y29"/>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81"/>
  <sheetViews>
    <sheetView tabSelected="1" topLeftCell="A2" workbookViewId="0">
      <pane xSplit="2" ySplit="2" topLeftCell="C869" activePane="bottomRight" state="frozen"/>
      <selection activeCell="O24" sqref="O24"/>
      <selection pane="topRight" activeCell="O24" sqref="O24"/>
      <selection pane="bottomLeft" activeCell="O24" sqref="O24"/>
      <selection pane="bottomRight" activeCell="H872" sqref="H87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76" si="345">+A804+1</f>
        <v>807</v>
      </c>
      <c r="B805" s="228"/>
      <c r="C805" s="44"/>
      <c r="D805" t="s">
        <v>333</v>
      </c>
      <c r="E805">
        <v>24</v>
      </c>
      <c r="F805">
        <f t="shared" ref="F805:F876"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B877" s="228"/>
      <c r="C877" s="44"/>
      <c r="G877" s="1"/>
      <c r="H877" s="272"/>
      <c r="I877" s="227"/>
      <c r="J877" s="119"/>
      <c r="K877" s="232"/>
      <c r="L877" s="232"/>
      <c r="M877" s="4"/>
      <c r="N877" s="232"/>
      <c r="O877" s="273"/>
      <c r="P877" s="119"/>
      <c r="Q877" s="5"/>
      <c r="R877" s="248"/>
      <c r="S877" s="218"/>
      <c r="T877" s="233"/>
      <c r="U877" s="250"/>
      <c r="V877" s="4"/>
      <c r="W877" s="26"/>
      <c r="X877" s="233"/>
      <c r="Y877" s="4"/>
      <c r="Z877" s="230"/>
    </row>
    <row r="878" spans="1:26" ht="24" customHeight="1" x14ac:dyDescent="0.55000000000000004">
      <c r="B878" s="228"/>
      <c r="C878" s="44"/>
      <c r="G878" s="1"/>
      <c r="H878" s="119"/>
      <c r="I878" s="227"/>
      <c r="J878" s="119"/>
      <c r="K878" s="232"/>
      <c r="L878" s="271"/>
      <c r="M878" s="4"/>
      <c r="N878" s="232"/>
      <c r="O878" s="119"/>
      <c r="P878" s="119"/>
      <c r="Q878" s="5"/>
      <c r="R878" s="248"/>
      <c r="S878" s="218"/>
      <c r="T878" s="233"/>
      <c r="U878" s="250"/>
      <c r="V878" s="4"/>
      <c r="W878" s="26"/>
      <c r="X878" s="233"/>
      <c r="Y878" s="4"/>
      <c r="Z878" s="230"/>
    </row>
    <row r="879" spans="1:26" ht="24" customHeight="1" x14ac:dyDescent="0.55000000000000004">
      <c r="B879" s="228"/>
      <c r="C879" s="44"/>
      <c r="G879" s="1"/>
      <c r="H879" s="119"/>
      <c r="I879" s="227"/>
      <c r="J879" s="119"/>
      <c r="K879" s="232"/>
      <c r="L879" s="271"/>
      <c r="M879" s="4"/>
      <c r="N879" s="232"/>
      <c r="O879" s="119"/>
      <c r="P879" s="119"/>
      <c r="Q879" s="5"/>
      <c r="R879" s="248"/>
      <c r="S879" s="218"/>
      <c r="T879" s="233"/>
      <c r="U879" s="250"/>
      <c r="V879" s="4"/>
      <c r="W879" s="26"/>
      <c r="X879" s="233"/>
      <c r="Y879" s="4"/>
      <c r="Z879" s="230"/>
    </row>
    <row r="880" spans="1:26" x14ac:dyDescent="0.55000000000000004">
      <c r="B880" s="228"/>
      <c r="C880" s="44"/>
      <c r="G880" s="1"/>
      <c r="H880" s="44"/>
      <c r="J880" s="44"/>
      <c r="K880" s="256"/>
      <c r="L880" s="256"/>
      <c r="N880" s="256"/>
      <c r="O880" s="44"/>
      <c r="Q880" s="34"/>
      <c r="R880" s="257"/>
      <c r="S880" s="34"/>
      <c r="T880" s="44"/>
      <c r="U880" s="1"/>
    </row>
    <row r="881"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2022-12-01T08:46:40Z</dcterms:modified>
</cp:coreProperties>
</file>