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E1E38AC5-F1F0-46EA-AED1-ABEF15680D2E}" xr6:coauthVersionLast="47" xr6:coauthVersionMax="47" xr10:uidLastSave="{00000000-0000-0000-0000-000000000000}"/>
  <bookViews>
    <workbookView xWindow="-110" yWindow="-110" windowWidth="19420" windowHeight="9800" tabRatio="735"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75" i="5" l="1"/>
  <c r="BE1075" i="5" s="1"/>
  <c r="BJ1075" i="5" s="1"/>
  <c r="BN1075" i="5" s="1"/>
  <c r="Y1075" i="5"/>
  <c r="CU1075" i="5"/>
  <c r="CT1075" i="5"/>
  <c r="CS1075" i="5"/>
  <c r="CR1075" i="5"/>
  <c r="CQ1075" i="5"/>
  <c r="CO1075" i="5"/>
  <c r="CM1075" i="5"/>
  <c r="CL1075" i="5"/>
  <c r="CK1075" i="5"/>
  <c r="CJ1075" i="5"/>
  <c r="CI1075" i="5"/>
  <c r="CH1075" i="5"/>
  <c r="CG1075" i="5"/>
  <c r="CF1075" i="5"/>
  <c r="CE1075" i="5"/>
  <c r="CD1075" i="5"/>
  <c r="CC1075" i="5"/>
  <c r="CB1075" i="5"/>
  <c r="CA1075" i="5"/>
  <c r="BZ1075" i="5"/>
  <c r="BY1075" i="5"/>
  <c r="BX1075" i="5"/>
  <c r="BW1075" i="5"/>
  <c r="BV1075" i="5"/>
  <c r="BT1075" i="5"/>
  <c r="BS1075" i="5"/>
  <c r="BR1075" i="5"/>
  <c r="BQ1075" i="5"/>
  <c r="BM1075" i="5"/>
  <c r="BO1075" i="5" s="1"/>
  <c r="BL1075" i="5"/>
  <c r="BH1075" i="5"/>
  <c r="BF1075" i="5"/>
  <c r="BD1075" i="5"/>
  <c r="BC1075" i="5"/>
  <c r="BA1075" i="5"/>
  <c r="AZ1075" i="5"/>
  <c r="AX1075" i="5"/>
  <c r="AW1075" i="5"/>
  <c r="AC1075" i="5"/>
  <c r="AB1075" i="5"/>
  <c r="AA1075" i="5"/>
  <c r="AF1076" i="2"/>
  <c r="AE1076" i="2"/>
  <c r="AA1076" i="2"/>
  <c r="Z1076" i="2"/>
  <c r="Y1076" i="2"/>
  <c r="X1076" i="2"/>
  <c r="W1076" i="2"/>
  <c r="P1076" i="2"/>
  <c r="O1076" i="2"/>
  <c r="M1076" i="2"/>
  <c r="K1076" i="2"/>
  <c r="H1076" i="2"/>
  <c r="AU1075" i="5"/>
  <c r="AS1075" i="5"/>
  <c r="AQ1075" i="5"/>
  <c r="AO1075" i="5"/>
  <c r="AM1075" i="5"/>
  <c r="AK1075" i="5"/>
  <c r="AI1075" i="5"/>
  <c r="AG1075" i="5"/>
  <c r="AD1075" i="5"/>
  <c r="AE1075" i="5" s="1"/>
  <c r="C1075" i="5"/>
  <c r="D1075" i="5" s="1"/>
  <c r="AK838" i="7"/>
  <c r="AJ838" i="7"/>
  <c r="AH838" i="7"/>
  <c r="J838" i="7"/>
  <c r="B838" i="7" s="1"/>
  <c r="AL838" i="7" s="1"/>
  <c r="AI838" i="7" s="1"/>
  <c r="Y880" i="6"/>
  <c r="Z880" i="6" s="1"/>
  <c r="V880" i="6"/>
  <c r="X880" i="6" s="1"/>
  <c r="U880" i="6"/>
  <c r="T880" i="6"/>
  <c r="S880" i="6"/>
  <c r="R880" i="6"/>
  <c r="N880" i="6"/>
  <c r="L880" i="6"/>
  <c r="K880" i="6"/>
  <c r="I880" i="6"/>
  <c r="W880" i="6" s="1"/>
  <c r="F880" i="6"/>
  <c r="A880" i="6"/>
  <c r="Z1074" i="5"/>
  <c r="BE1074" i="5" s="1"/>
  <c r="BJ1074" i="5" s="1"/>
  <c r="BN1074" i="5" s="1"/>
  <c r="Y1074" i="5"/>
  <c r="CU1074" i="5"/>
  <c r="CT1074" i="5"/>
  <c r="CS1074" i="5"/>
  <c r="CR1074" i="5"/>
  <c r="CQ1074" i="5"/>
  <c r="CP1074" i="5"/>
  <c r="CO1074" i="5"/>
  <c r="CN1074" i="5"/>
  <c r="CM1074" i="5"/>
  <c r="CL1074" i="5"/>
  <c r="CK1074" i="5"/>
  <c r="CJ1074" i="5"/>
  <c r="CI1074" i="5"/>
  <c r="CH1074" i="5"/>
  <c r="CG1074" i="5"/>
  <c r="CF1074" i="5"/>
  <c r="CE1074" i="5"/>
  <c r="CD1074" i="5"/>
  <c r="CC1074" i="5"/>
  <c r="CB1074" i="5"/>
  <c r="CA1074" i="5"/>
  <c r="BZ1074" i="5"/>
  <c r="BY1074" i="5"/>
  <c r="BX1074" i="5"/>
  <c r="BV1074" i="5"/>
  <c r="BW1074" i="5" s="1"/>
  <c r="BT1074" i="5"/>
  <c r="BS1074" i="5"/>
  <c r="BR1074" i="5"/>
  <c r="BQ1074" i="5"/>
  <c r="BM1074" i="5"/>
  <c r="BO1074" i="5" s="1"/>
  <c r="BL1074" i="5"/>
  <c r="BP1074" i="5" s="1"/>
  <c r="BH1074" i="5"/>
  <c r="BF1074" i="5"/>
  <c r="BD1074" i="5"/>
  <c r="BC1074" i="5"/>
  <c r="BA1074" i="5"/>
  <c r="AZ1074" i="5"/>
  <c r="AX1074" i="5"/>
  <c r="AW1074" i="5"/>
  <c r="AC1074" i="5"/>
  <c r="AA1074" i="5"/>
  <c r="AB1074" i="5"/>
  <c r="AK837" i="7"/>
  <c r="AJ837" i="7"/>
  <c r="AH837" i="7"/>
  <c r="J837" i="7"/>
  <c r="B837" i="7" s="1"/>
  <c r="AL837" i="7" s="1"/>
  <c r="AU1074" i="5"/>
  <c r="AS1074" i="5"/>
  <c r="AQ1074" i="5"/>
  <c r="AO1074" i="5"/>
  <c r="AM1074" i="5"/>
  <c r="AK1074" i="5"/>
  <c r="AI1074" i="5"/>
  <c r="AG1074" i="5"/>
  <c r="AD1074" i="5"/>
  <c r="AE1074" i="5" s="1"/>
  <c r="C1074" i="5"/>
  <c r="D1074" i="5" s="1"/>
  <c r="AF1075" i="2"/>
  <c r="AE1075" i="2"/>
  <c r="AA1075" i="2"/>
  <c r="Z1075" i="2"/>
  <c r="X1075" i="2"/>
  <c r="W1075" i="2"/>
  <c r="P1075" i="2"/>
  <c r="Y879" i="6"/>
  <c r="V879" i="6"/>
  <c r="U879" i="6"/>
  <c r="CR1073" i="5"/>
  <c r="CQ1073" i="5"/>
  <c r="CO1073" i="5"/>
  <c r="CL1073" i="5"/>
  <c r="CI1073" i="5"/>
  <c r="CF1073" i="5"/>
  <c r="CE1073" i="5"/>
  <c r="CD1073" i="5"/>
  <c r="CC1073" i="5"/>
  <c r="CB1073" i="5"/>
  <c r="CA1073" i="5"/>
  <c r="BZ1073" i="5"/>
  <c r="BY1073" i="5"/>
  <c r="BX1073" i="5"/>
  <c r="BT1073" i="5"/>
  <c r="BS1073" i="5"/>
  <c r="BR1073" i="5"/>
  <c r="BQ1073" i="5"/>
  <c r="BM1073" i="5"/>
  <c r="BL1073" i="5"/>
  <c r="BH1073" i="5"/>
  <c r="BF1073" i="5"/>
  <c r="AX1073" i="5"/>
  <c r="AF1074" i="2"/>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P1072" i="5"/>
  <c r="CL1072" i="5"/>
  <c r="CI1072" i="5"/>
  <c r="CF1072" i="5"/>
  <c r="CE1072" i="5"/>
  <c r="CD1072" i="5"/>
  <c r="CC1072" i="5"/>
  <c r="CB1072" i="5"/>
  <c r="CA1072" i="5"/>
  <c r="BZ1072" i="5"/>
  <c r="BY1072" i="5"/>
  <c r="BX1072" i="5"/>
  <c r="BV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AI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I1076" i="2" l="1"/>
  <c r="AB1076" i="2"/>
  <c r="CP1075" i="5"/>
  <c r="CN1075" i="5"/>
  <c r="BK1075" i="5"/>
  <c r="BI1075" i="5"/>
  <c r="BG1075" i="5" s="1"/>
  <c r="BP1075" i="5"/>
  <c r="AI837" i="7"/>
  <c r="BK1074" i="5"/>
  <c r="BI1074" i="5"/>
  <c r="BG1074" i="5" s="1"/>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V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AI834" i="7" l="1"/>
  <c r="CQ1070" i="5"/>
  <c r="CO1069" i="5"/>
  <c r="AI833" i="7"/>
  <c r="CM1071" i="5"/>
  <c r="CQ1071" i="5"/>
  <c r="CS1071" i="5"/>
  <c r="CG1071" i="5"/>
  <c r="BV1071" i="5"/>
  <c r="CJ1071" i="5"/>
  <c r="CO1071" i="5"/>
  <c r="CT1071" i="5"/>
  <c r="CH1071" i="5"/>
  <c r="AI832" i="7"/>
  <c r="CO1070" i="5"/>
  <c r="CG1070" i="5"/>
  <c r="CH1070" i="5"/>
  <c r="AR1082" i="5"/>
  <c r="CJ1070" i="5"/>
  <c r="BE1070" i="5"/>
  <c r="BJ1070" i="5" s="1"/>
  <c r="BN1070" i="5" s="1"/>
  <c r="CN1070" i="5"/>
  <c r="BK1070" i="5"/>
  <c r="AI831" i="7"/>
  <c r="CM1069" i="5"/>
  <c r="CG1069" i="5"/>
  <c r="CH1069" i="5"/>
  <c r="AT1082"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82" i="5"/>
  <c r="AG1083"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91" i="5" l="1"/>
  <c r="AP1091" i="5"/>
  <c r="CS981" i="5"/>
  <c r="AT1091" i="5"/>
  <c r="CO981" i="5"/>
  <c r="AH1091" i="5"/>
  <c r="CT981" i="5"/>
  <c r="AV1091" i="5"/>
  <c r="CM981" i="5"/>
  <c r="AJ1091"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90" i="5" l="1"/>
  <c r="AP1090" i="5"/>
  <c r="AH1090" i="5"/>
  <c r="CG950" i="5"/>
  <c r="AT1090" i="5"/>
  <c r="CH950" i="5"/>
  <c r="AV1090" i="5"/>
  <c r="CM950" i="5"/>
  <c r="AJ109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89" i="5" l="1"/>
  <c r="AT1089" i="5"/>
  <c r="AV1089" i="5"/>
  <c r="AP1089" i="5"/>
  <c r="AJ1089" i="5"/>
  <c r="AN108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88" i="5"/>
  <c r="BE919" i="5"/>
  <c r="BJ919" i="5" s="1"/>
  <c r="BN919" i="5" s="1"/>
  <c r="BE921" i="5"/>
  <c r="BJ921" i="5" s="1"/>
  <c r="BN921" i="5" s="1"/>
  <c r="BK920" i="5"/>
  <c r="CG920" i="5"/>
  <c r="AP108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8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7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8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88" i="5" l="1"/>
  <c r="CQ889" i="5"/>
  <c r="AJ1088" i="5"/>
  <c r="AT1088" i="5"/>
  <c r="CK889" i="5"/>
  <c r="CS889" i="5"/>
  <c r="AU1082" i="5"/>
  <c r="CJ889" i="5"/>
  <c r="AH108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87" i="5" l="1"/>
  <c r="AN108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8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87" i="5" l="1"/>
  <c r="AT1087" i="5"/>
  <c r="AV1087" i="5"/>
  <c r="CK858" i="5"/>
  <c r="BV858" i="5"/>
  <c r="AH108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8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8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83" i="5"/>
  <c r="AE839" i="2"/>
  <c r="AA839" i="2"/>
  <c r="Z839" i="2"/>
  <c r="X839" i="2"/>
  <c r="W839" i="2"/>
  <c r="P839" i="2"/>
  <c r="O845" i="7"/>
  <c r="G84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8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86" i="5" l="1"/>
  <c r="AJ1086" i="5"/>
  <c r="AT1086" i="5"/>
  <c r="AV1084" i="5"/>
  <c r="AV1086" i="5"/>
  <c r="CK828" i="5"/>
  <c r="AJ108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8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85" i="5" l="1"/>
  <c r="AT1085" i="5"/>
  <c r="AJ1085" i="5"/>
  <c r="AP1085" i="5"/>
  <c r="AH1085" i="5"/>
  <c r="AV1085" i="5"/>
  <c r="CK797" i="5"/>
  <c r="AJ1083" i="5"/>
  <c r="AV108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82" i="5"/>
  <c r="AJ108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8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84" i="5"/>
  <c r="AS581" i="5"/>
  <c r="CU581" i="5" s="1"/>
  <c r="AG581" i="5"/>
  <c r="CK581" i="5" s="1"/>
  <c r="X84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4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4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4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8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8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82" i="5"/>
  <c r="CL378" i="5" l="1"/>
  <c r="CI378" i="5"/>
  <c r="CE378" i="5"/>
  <c r="CD378" i="5"/>
  <c r="CC378" i="5"/>
  <c r="CB378" i="5"/>
  <c r="CA378" i="5"/>
  <c r="BZ378" i="5"/>
  <c r="BY378" i="5"/>
  <c r="BX378" i="5"/>
  <c r="BT378" i="5"/>
  <c r="BS378" i="5"/>
  <c r="BR378" i="5"/>
  <c r="BQ378" i="5"/>
  <c r="BL378" i="5"/>
  <c r="BM378" i="5"/>
  <c r="BH378" i="5"/>
  <c r="BF378" i="5"/>
  <c r="BB108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4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45" i="7"/>
  <c r="AD845" i="7"/>
  <c r="AB845" i="7"/>
  <c r="Y845" i="7"/>
  <c r="N845" i="7"/>
  <c r="E84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5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8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8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8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8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3" i="5" l="1"/>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45" i="7"/>
  <c r="T845" i="7"/>
  <c r="R845" i="7"/>
  <c r="Z845" i="7"/>
  <c r="AC84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45" i="7"/>
  <c r="AK371" i="7"/>
  <c r="S845" i="7"/>
  <c r="B371" i="7"/>
  <c r="AL371" i="7" s="1"/>
  <c r="U84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45" i="7"/>
  <c r="K845" i="7"/>
  <c r="AK392" i="7"/>
  <c r="I84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5" i="2" l="1"/>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45" i="7"/>
  <c r="AK536" i="7"/>
  <c r="H845" i="7"/>
  <c r="AJ536" i="7"/>
  <c r="B536" i="7"/>
  <c r="AL536" i="7" s="1"/>
  <c r="L845"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75" i="2" l="1"/>
  <c r="I1075" i="2"/>
  <c r="AB1074" i="2"/>
  <c r="I1074" i="2"/>
  <c r="AB1073" i="2"/>
  <c r="I1073" i="2"/>
  <c r="AB1072" i="2"/>
  <c r="I1072" i="2"/>
  <c r="AB1071" i="2"/>
  <c r="I1071" i="2"/>
  <c r="AB1070" i="2"/>
  <c r="I1070" i="2"/>
  <c r="AB1069" i="2"/>
  <c r="I1069" i="2"/>
  <c r="AB1068" i="2"/>
  <c r="I1068" i="2"/>
  <c r="AB1067" i="2"/>
  <c r="I1067" i="2"/>
  <c r="AB1066" i="2"/>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45" i="7"/>
  <c r="B573" i="7"/>
  <c r="AL573" i="7" s="1"/>
  <c r="AK573" i="7"/>
  <c r="B84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9" i="6" s="1"/>
  <c r="W874" i="6"/>
  <c r="I876" i="6"/>
  <c r="W876" i="6" l="1"/>
  <c r="I878" i="6"/>
  <c r="W878" i="6" s="1"/>
</calcChain>
</file>

<file path=xl/sharedStrings.xml><?xml version="1.0" encoding="utf-8"?>
<sst xmlns="http://schemas.openxmlformats.org/spreadsheetml/2006/main" count="1430" uniqueCount="980">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</sst>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国家衛健委発表に基づく感染状況!$AE$374:$AE$1080</c:f>
              <c:numCache>
                <c:formatCode>m"月"d"日"</c:formatCode>
                <c:ptCount val="70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numCache>
            </c:numRef>
          </c:cat>
          <c:val>
            <c:numRef>
              <c:f>国家衛健委発表に基づく感染状況!$AF$374:$AF$1080</c:f>
              <c:numCache>
                <c:formatCode>#,##0_);[Red]\(#,##0\)</c:formatCode>
                <c:ptCount val="70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4318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香港マカオ台湾の患者・海外輸入症例・無症状病原体保有者!$CN$189:$CN$1080</c:f>
              <c:numCache>
                <c:formatCode>m"月"d"日"</c:formatCode>
                <c:ptCount val="8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numCache>
            </c:numRef>
          </c:cat>
          <c:val>
            <c:numRef>
              <c:f>香港マカオ台湾の患者・海外輸入症例・無症状病原体保有者!$CO$189:$CO$1080</c:f>
              <c:numCache>
                <c:formatCode>General</c:formatCode>
                <c:ptCount val="89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省市別輸入症例数変化!$C$2:$C$842</c:f>
              <c:numCache>
                <c:formatCode>m"月"d"日"</c:formatCode>
                <c:ptCount val="8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省市別輸入症例数変化!$D$2:$D$842</c:f>
              <c:numCache>
                <c:formatCode>General</c:formatCode>
                <c:ptCount val="84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省市別輸入症例数変化!$C$2:$C$842</c:f>
              <c:numCache>
                <c:formatCode>m"月"d"日"</c:formatCode>
                <c:ptCount val="8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省市別輸入症例数変化!$E$2:$E$842</c:f>
              <c:numCache>
                <c:formatCode>General</c:formatCode>
                <c:ptCount val="84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省市別輸入症例数変化!$C$2:$C$842</c:f>
              <c:numCache>
                <c:formatCode>m"月"d"日"</c:formatCode>
                <c:ptCount val="8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省市別輸入症例数変化!$F$2:$F$842</c:f>
              <c:numCache>
                <c:formatCode>General</c:formatCode>
                <c:ptCount val="84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省市別輸入症例数変化!$C$2:$C$842</c:f>
              <c:numCache>
                <c:formatCode>m"月"d"日"</c:formatCode>
                <c:ptCount val="8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省市別輸入症例数変化!$G$2:$G$842</c:f>
              <c:numCache>
                <c:formatCode>General</c:formatCode>
                <c:ptCount val="84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省市別輸入症例数変化!$C$2:$C$842</c:f>
              <c:numCache>
                <c:formatCode>m"月"d"日"</c:formatCode>
                <c:ptCount val="8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省市別輸入症例数変化!$H$2:$H$842</c:f>
              <c:numCache>
                <c:formatCode>General</c:formatCode>
                <c:ptCount val="84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省市別輸入症例数変化!$C$2:$C$842</c:f>
              <c:numCache>
                <c:formatCode>m"月"d"日"</c:formatCode>
                <c:ptCount val="8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省市別輸入症例数変化!$I$2:$I$842</c:f>
              <c:numCache>
                <c:formatCode>General</c:formatCode>
                <c:ptCount val="84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省市別輸入症例数変化!$C$2:$C$842</c:f>
              <c:numCache>
                <c:formatCode>m"月"d"日"</c:formatCode>
                <c:ptCount val="8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省市別輸入症例数変化!$J$2:$J$842</c:f>
              <c:numCache>
                <c:formatCode>0_);[Red]\(0\)</c:formatCode>
                <c:ptCount val="84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香港マカオ台湾の患者・海外輸入症例・無症状病原体保有者!$AX$169:$AX$1080</c:f>
              <c:numCache>
                <c:formatCode>m"月"d"日"</c:formatCode>
                <c:ptCount val="9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numCache>
            </c:numRef>
          </c:cat>
          <c:val>
            <c:numRef>
              <c:f>香港マカオ台湾の患者・海外輸入症例・無症状病原体保有者!$AY$169:$AY$1080</c:f>
              <c:numCache>
                <c:formatCode>General</c:formatCode>
                <c:ptCount val="91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香港マカオ台湾の患者・海外輸入症例・無症状病原体保有者!$AX$169:$AX$1080</c:f>
              <c:numCache>
                <c:formatCode>m"月"d"日"</c:formatCode>
                <c:ptCount val="9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numCache>
            </c:numRef>
          </c:cat>
          <c:val>
            <c:numRef>
              <c:f>香港マカオ台湾の患者・海外輸入症例・無症状病原体保有者!$BB$169:$BB$1080</c:f>
              <c:numCache>
                <c:formatCode>General</c:formatCode>
                <c:ptCount val="91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香港マカオ台湾の患者・海外輸入症例・無症状病原体保有者!$AX$169:$AX$1080</c:f>
              <c:numCache>
                <c:formatCode>m"月"d"日"</c:formatCode>
                <c:ptCount val="9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numCache>
            </c:numRef>
          </c:cat>
          <c:val>
            <c:numRef>
              <c:f>香港マカオ台湾の患者・海外輸入症例・無症状病原体保有者!$AZ$169:$AZ$1080</c:f>
              <c:numCache>
                <c:formatCode>General</c:formatCode>
                <c:ptCount val="91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香港マカオ台湾の患者・海外輸入症例・無症状病原体保有者!$AX$169:$AX$1080</c:f>
              <c:numCache>
                <c:formatCode>m"月"d"日"</c:formatCode>
                <c:ptCount val="9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numCache>
            </c:numRef>
          </c:cat>
          <c:val>
            <c:numRef>
              <c:f>香港マカオ台湾の患者・海外輸入症例・無症状病原体保有者!$BC$169:$BC$1080</c:f>
              <c:numCache>
                <c:formatCode>General</c:formatCode>
                <c:ptCount val="91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香港マカオ台湾の患者・海外輸入症例・無症状病原体保有者!$CR$485:$CR$1080</c:f>
              <c:numCache>
                <c:formatCode>m"月"d"日"</c:formatCode>
                <c:ptCount val="5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numCache>
            </c:numRef>
          </c:cat>
          <c:val>
            <c:numRef>
              <c:f>香港マカオ台湾の患者・海外輸入症例・無症状病原体保有者!$CS$485:$CS$1080</c:f>
              <c:numCache>
                <c:formatCode>General</c:formatCode>
                <c:ptCount val="59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香港マカオ台湾の患者・海外輸入症例・無症状病原体保有者!$CR$485:$CR$1080</c:f>
              <c:numCache>
                <c:formatCode>m"月"d"日"</c:formatCode>
                <c:ptCount val="5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numCache>
            </c:numRef>
          </c:cat>
          <c:val>
            <c:numRef>
              <c:f>香港マカオ台湾の患者・海外輸入症例・無症状病原体保有者!$CT$485:$CT$1080</c:f>
              <c:numCache>
                <c:formatCode>General</c:formatCode>
                <c:ptCount val="59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香港マカオ台湾の患者・海外輸入症例・無症状病原体保有者!$BJ$97:$BJ$1079</c:f>
              <c:numCache>
                <c:formatCode>m"月"d"日"</c:formatCode>
                <c:ptCount val="9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numCache>
            </c:numRef>
          </c:cat>
          <c:val>
            <c:numRef>
              <c:f>香港マカオ台湾の患者・海外輸入症例・無症状病原体保有者!$BK$97:$BK$1079</c:f>
              <c:numCache>
                <c:formatCode>General</c:formatCode>
                <c:ptCount val="98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香港マカオ台湾の患者・海外輸入症例・無症状病原体保有者!$BJ$97:$BJ$1079</c:f>
              <c:numCache>
                <c:formatCode>m"月"d"日"</c:formatCode>
                <c:ptCount val="9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numCache>
            </c:numRef>
          </c:cat>
          <c:val>
            <c:numRef>
              <c:f>香港マカオ台湾の患者・海外輸入症例・無症状病原体保有者!$BL$97:$BL$1079</c:f>
              <c:numCache>
                <c:formatCode>General</c:formatCode>
                <c:ptCount val="98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香港マカオ台湾の患者・海外輸入症例・無症状病原体保有者!$CM$29:$CM$1080</c:f>
              <c:numCache>
                <c:formatCode>General</c:formatCode>
                <c:ptCount val="10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国家衛健委発表に基づく感染状況!$AE$374:$AE$1080</c:f>
              <c:numCache>
                <c:formatCode>m"月"d"日"</c:formatCode>
                <c:ptCount val="70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numCache>
            </c:numRef>
          </c:cat>
          <c:val>
            <c:numRef>
              <c:f>国家衛健委発表に基づく感染状況!$AF$374:$AF$1080</c:f>
              <c:numCache>
                <c:formatCode>#,##0_);[Red]\(#,##0\)</c:formatCode>
                <c:ptCount val="70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4318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省市別輸入症例数変化!$AH$2:$AH$841</c:f>
              <c:numCache>
                <c:formatCode>m"月"d"日"</c:formatCode>
                <c:ptCount val="8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省市別輸入症例数変化!$AI$2:$AI$841</c:f>
              <c:numCache>
                <c:formatCode>0_);[Red]\(0\)</c:formatCode>
                <c:ptCount val="84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省市別輸入症例数変化!$AH$2:$AH$841</c:f>
              <c:numCache>
                <c:formatCode>m"月"d"日"</c:formatCode>
                <c:ptCount val="8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省市別輸入症例数変化!$AJ$2:$AJ$841</c:f>
              <c:numCache>
                <c:formatCode>0_);[Red]\(0\)</c:formatCode>
                <c:ptCount val="84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省市別輸入症例数変化!$AH$2:$AH$841</c:f>
              <c:numCache>
                <c:formatCode>m"月"d"日"</c:formatCode>
                <c:ptCount val="8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numCache>
            </c:numRef>
          </c:cat>
          <c:val>
            <c:numRef>
              <c:f>省市別輸入症例数変化!$AK$2:$AK$841</c:f>
              <c:numCache>
                <c:formatCode>General</c:formatCode>
                <c:ptCount val="84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香港マカオ台湾の患者・海外輸入症例・無症状病原体保有者!$CP$189:$CP$1079</c:f>
              <c:numCache>
                <c:formatCode>m"月"d"日"</c:formatCode>
                <c:ptCount val="8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numCache>
            </c:numRef>
          </c:cat>
          <c:val>
            <c:numRef>
              <c:f>香港マカオ台湾の患者・海外輸入症例・無症状病原体保有者!$CQ$189:$CQ$1079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香港マカオ台湾の患者・海外輸入症例・無症状病原体保有者!$CJ$29:$CJ$1080</c:f>
              <c:numCache>
                <c:formatCode>General</c:formatCode>
                <c:ptCount val="10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香港マカオ台湾の患者・海外輸入症例・無症状病原体保有者!$CN$189:$CN$1080</c:f>
              <c:numCache>
                <c:formatCode>m"月"d"日"</c:formatCode>
                <c:ptCount val="8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numCache>
            </c:numRef>
          </c:cat>
          <c:val>
            <c:numRef>
              <c:f>香港マカオ台湾の患者・海外輸入症例・無症状病原体保有者!$CO$189:$CO$1080</c:f>
              <c:numCache>
                <c:formatCode>General</c:formatCode>
                <c:ptCount val="89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香港マカオ台湾の患者・海外輸入症例・無症状病原体保有者!$BJ$97:$BJ$1079</c:f>
              <c:numCache>
                <c:formatCode>m"月"d"日"</c:formatCode>
                <c:ptCount val="9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numCache>
            </c:numRef>
          </c:cat>
          <c:val>
            <c:numRef>
              <c:f>香港マカオ台湾の患者・海外輸入症例・無症状病原体保有者!$BL$97:$BL$1079</c:f>
              <c:numCache>
                <c:formatCode>General</c:formatCode>
                <c:ptCount val="98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香港マカオ台湾の患者・海外輸入症例・無症状病原体保有者!$BJ$97:$BJ$1079</c:f>
              <c:numCache>
                <c:formatCode>m"月"d"日"</c:formatCode>
                <c:ptCount val="9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numCache>
            </c:numRef>
          </c:cat>
          <c:val>
            <c:numRef>
              <c:f>香港マカオ台湾の患者・海外輸入症例・無症状病原体保有者!$BK$97:$BK$1079</c:f>
              <c:numCache>
                <c:formatCode>General</c:formatCode>
                <c:ptCount val="98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国家衛健委発表に基づく感染状況!$W$27:$W$1080</c:f>
              <c:numCache>
                <c:formatCode>m"月"d"日"</c:formatCode>
                <c:ptCount val="10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numCache>
            </c:numRef>
          </c:cat>
          <c:val>
            <c:numRef>
              <c:f>国家衛健委発表に基づく感染状況!$X$27:$X$1080</c:f>
              <c:numCache>
                <c:formatCode>#,##0_);[Red]\(#,##0\)</c:formatCode>
                <c:ptCount val="105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国家衛健委発表に基づく感染状況!$W$27:$W$1080</c:f>
              <c:numCache>
                <c:formatCode>m"月"d"日"</c:formatCode>
                <c:ptCount val="10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numCache>
            </c:numRef>
          </c:cat>
          <c:val>
            <c:numRef>
              <c:f>国家衛健委発表に基づく感染状況!$Y$27:$Y$1080</c:f>
              <c:numCache>
                <c:formatCode>General</c:formatCode>
                <c:ptCount val="105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香港マカオ台湾の患者・海外輸入症例・無症状病原体保有者!$CP$189:$CP$1079</c:f>
              <c:numCache>
                <c:formatCode>m"月"d"日"</c:formatCode>
                <c:ptCount val="8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numCache>
            </c:numRef>
          </c:cat>
          <c:val>
            <c:numRef>
              <c:f>香港マカオ台湾の患者・海外輸入症例・無症状病原体保有者!$CQ$189:$CQ$1079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香港マカオ台湾の患者・海外輸入症例・無症状病原体保有者!$CN$189:$CN$1080</c:f>
              <c:numCache>
                <c:formatCode>m"月"d"日"</c:formatCode>
                <c:ptCount val="8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numCache>
            </c:numRef>
          </c:cat>
          <c:val>
            <c:numRef>
              <c:f>香港マカオ台湾の患者・海外輸入症例・無症状病原体保有者!$CO$189:$CO$1080</c:f>
              <c:numCache>
                <c:formatCode>General</c:formatCode>
                <c:ptCount val="89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新疆の情況!$U$7:$U$884</c:f>
              <c:strCache>
                <c:ptCount val="87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strCache>
            </c:strRef>
          </c:cat>
          <c:val>
            <c:numRef>
              <c:f>新疆の情況!$V$7:$V$884</c:f>
              <c:numCache>
                <c:formatCode>General</c:formatCode>
                <c:ptCount val="87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新疆の情況!$U$7:$U$884</c:f>
              <c:strCache>
                <c:ptCount val="87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strCache>
            </c:strRef>
          </c:cat>
          <c:val>
            <c:numRef>
              <c:f>新疆の情況!$W$7:$W$884</c:f>
              <c:numCache>
                <c:formatCode>General</c:formatCode>
                <c:ptCount val="87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香港マカオ台湾の患者・海外輸入症例・無症状病原体保有者!$CJ$29:$CJ$1080</c:f>
              <c:numCache>
                <c:formatCode>General</c:formatCode>
                <c:ptCount val="10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香港マカオ台湾の患者・海外輸入症例・無症状病原体保有者!$BR$29:$BR$1080</c:f>
              <c:numCache>
                <c:formatCode>General</c:formatCode>
                <c:ptCount val="105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香港マカオ台湾の患者・海外輸入症例・無症状病原体保有者!$BS$29:$BS$1080</c:f>
              <c:numCache>
                <c:formatCode>General</c:formatCode>
                <c:ptCount val="10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香港マカオ台湾の患者・海外輸入症例・無症状病原体保有者!$BT$29:$BT$1080</c:f>
              <c:numCache>
                <c:formatCode>General</c:formatCode>
                <c:ptCount val="105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香港マカオ台湾の患者・海外輸入症例・無症状病原体保有者!$CJ$29:$CJ$1080</c:f>
              <c:numCache>
                <c:formatCode>General</c:formatCode>
                <c:ptCount val="10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香港マカオ台湾の患者・海外輸入症例・無症状病原体保有者!$CK$29:$CK$1080</c:f>
              <c:numCache>
                <c:formatCode>General</c:formatCode>
                <c:ptCount val="10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国家衛健委発表に基づく感染状況!$W$27:$W$1081</c:f>
              <c:numCache>
                <c:formatCode>m"月"d"日"</c:formatCode>
                <c:ptCount val="10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numCache>
            </c:numRef>
          </c:cat>
          <c:val>
            <c:numRef>
              <c:f>国家衛健委発表に基づく感染状況!$X$27:$X$1081</c:f>
              <c:numCache>
                <c:formatCode>#,##0_);[Red]\(#,##0\)</c:formatCode>
                <c:ptCount val="10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国家衛健委発表に基づく感染状況!$W$27:$W$1081</c:f>
              <c:numCache>
                <c:formatCode>m"月"d"日"</c:formatCode>
                <c:ptCount val="10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numCache>
            </c:numRef>
          </c:cat>
          <c:val>
            <c:numRef>
              <c:f>国家衛健委発表に基づく感染状況!$Y$27:$Y$1081</c:f>
              <c:numCache>
                <c:formatCode>General</c:formatCode>
                <c:ptCount val="10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香港マカオ台湾の患者・海外輸入症例・無症状病原体保有者!$BE$70:$BE$1080</c:f>
              <c:numCache>
                <c:formatCode>m"月"d"日"</c:formatCode>
                <c:ptCount val="10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numCache>
            </c:numRef>
          </c:cat>
          <c:val>
            <c:numRef>
              <c:f>香港マカオ台湾の患者・海外輸入症例・無症状病原体保有者!$BF$70:$BF$1080</c:f>
              <c:numCache>
                <c:formatCode>General</c:formatCode>
                <c:ptCount val="101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香港マカオ台湾の患者・海外輸入症例・無症状病原体保有者!$BE$70:$BE$1080</c:f>
              <c:numCache>
                <c:formatCode>m"月"d"日"</c:formatCode>
                <c:ptCount val="10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numCache>
            </c:numRef>
          </c:cat>
          <c:val>
            <c:numRef>
              <c:f>香港マカオ台湾の患者・海外輸入症例・無症状病原体保有者!$BG$70:$BG$1080</c:f>
              <c:numCache>
                <c:formatCode>General</c:formatCode>
                <c:ptCount val="101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香港マカオ台湾の患者・海外輸入症例・無症状病原体保有者!$BY$29:$BY$1080</c:f>
              <c:numCache>
                <c:formatCode>General</c:formatCode>
                <c:ptCount val="105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香港マカオ台湾の患者・海外輸入症例・無症状病原体保有者!$BZ$29:$BZ$1080</c:f>
              <c:numCache>
                <c:formatCode>General</c:formatCode>
                <c:ptCount val="10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香港マカオ台湾の患者・海外輸入症例・無症状病原体保有者!$CA$29:$CA$1080</c:f>
              <c:numCache>
                <c:formatCode>General</c:formatCode>
                <c:ptCount val="10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香港マカオ台湾の患者・海外輸入症例・無症状病原体保有者!$CC$29:$CC$1080</c:f>
              <c:numCache>
                <c:formatCode>General</c:formatCode>
                <c:ptCount val="105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香港マカオ台湾の患者・海外輸入症例・無症状病原体保有者!$CD$29:$CD$1080</c:f>
              <c:numCache>
                <c:formatCode>General</c:formatCode>
                <c:ptCount val="10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香港マカオ台湾の患者・海外輸入症例・無症状病原体保有者!$CE$29:$CE$1080</c:f>
              <c:numCache>
                <c:formatCode>General</c:formatCode>
                <c:ptCount val="10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香港マカオ台湾の患者・海外輸入症例・無症状病原体保有者!$CL$29:$CL$1080</c:f>
              <c:numCache>
                <c:formatCode>m"月"d"日"</c:formatCode>
                <c:ptCount val="10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numCache>
            </c:numRef>
          </c:cat>
          <c:val>
            <c:numRef>
              <c:f>香港マカオ台湾の患者・海外輸入症例・無症状病原体保有者!$CM$29:$CM$1080</c:f>
              <c:numCache>
                <c:formatCode>General</c:formatCode>
                <c:ptCount val="10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香港マカオ台湾の患者・海外輸入症例・無症状病原体保有者!$CP$189:$CP$1079</c:f>
              <c:numCache>
                <c:formatCode>m"月"d"日"</c:formatCode>
                <c:ptCount val="8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numCache>
            </c:numRef>
          </c:cat>
          <c:val>
            <c:numRef>
              <c:f>香港マカオ台湾の患者・海外輸入症例・無症状病原体保有者!$CQ$189:$CQ$1079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99"/>
  <sheetViews>
    <sheetView zoomScale="115" zoomScaleNormal="115" workbookViewId="0">
      <pane xSplit="2" ySplit="5" topLeftCell="C1077" activePane="bottomRight" state="frozen"/>
      <selection pane="topRight" activeCell="C1" sqref="C1"/>
      <selection pane="bottomLeft" activeCell="A8" sqref="A8"/>
      <selection pane="bottomRight" activeCell="C1077" sqref="C107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44900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+G1075-香港マカオ台湾の患者・海外輸入症例・無症状病原体保有者!B1075</f>
        <v>4142</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+G1076-香港マカオ台湾の患者・海外輸入症例・無症状病原体保有者!B1076</f>
        <v>4318</v>
      </c>
    </row>
    <row r="1077" spans="2:32" x14ac:dyDescent="0.55000000000000004">
      <c r="B1077" s="201"/>
      <c r="C1077" s="47"/>
      <c r="D1077" s="83"/>
      <c r="E1077" s="104"/>
      <c r="F1077" s="56"/>
      <c r="G1077" s="47"/>
      <c r="H1077" s="87"/>
      <c r="I1077" s="87"/>
      <c r="J1077" s="47"/>
      <c r="K1077" s="55"/>
      <c r="L1077" s="47"/>
      <c r="M1077" s="87"/>
      <c r="N1077" s="47"/>
      <c r="O1077" s="87"/>
      <c r="P1077" s="105"/>
      <c r="Q1077" s="56"/>
      <c r="R1077" s="47"/>
      <c r="S1077" s="110"/>
      <c r="T1077" s="56"/>
      <c r="U1077" s="77"/>
      <c r="W1077" s="1"/>
      <c r="X1077" s="113"/>
      <c r="Z1077" s="114"/>
      <c r="AE1077" s="1"/>
      <c r="AF1077" s="259"/>
    </row>
    <row r="1078" spans="2:32" x14ac:dyDescent="0.55000000000000004">
      <c r="B1078" s="201"/>
      <c r="C1078" s="47"/>
      <c r="D1078" s="83"/>
      <c r="E1078" s="104"/>
      <c r="F1078" s="56"/>
      <c r="G1078" s="47"/>
      <c r="H1078" s="87"/>
      <c r="I1078" s="87"/>
      <c r="J1078" s="47"/>
      <c r="K1078" s="55"/>
      <c r="L1078" s="47"/>
      <c r="M1078" s="87"/>
      <c r="N1078" s="47"/>
      <c r="O1078" s="87"/>
      <c r="P1078" s="105"/>
      <c r="Q1078" s="56"/>
      <c r="R1078" s="47"/>
      <c r="S1078" s="110"/>
      <c r="T1078" s="56"/>
      <c r="U1078" s="77"/>
      <c r="W1078" s="1"/>
      <c r="X1078" s="113"/>
      <c r="Z1078" s="114"/>
      <c r="AE1078" s="1"/>
      <c r="AF1078" s="259"/>
    </row>
    <row r="1079" spans="2:32" x14ac:dyDescent="0.55000000000000004">
      <c r="B1079" s="201"/>
      <c r="C1079" s="47"/>
      <c r="D1079" s="83"/>
      <c r="E1079" s="104"/>
      <c r="F1079" s="56"/>
      <c r="G1079" s="47"/>
      <c r="H1079" s="87"/>
      <c r="I1079" s="87"/>
      <c r="J1079" s="47"/>
      <c r="K1079" s="55"/>
      <c r="L1079" s="47"/>
      <c r="M1079" s="87"/>
      <c r="N1079" s="47"/>
      <c r="O1079" s="87"/>
      <c r="P1079" s="105"/>
      <c r="Q1079" s="56"/>
      <c r="R1079" s="47"/>
      <c r="S1079" s="110"/>
      <c r="T1079" s="56"/>
      <c r="U1079" s="77"/>
      <c r="W1079" s="1"/>
      <c r="X1079" s="113"/>
      <c r="Z1079" s="114"/>
      <c r="AE1079" s="1"/>
      <c r="AF1079" s="259"/>
    </row>
    <row r="1080" spans="2:32" ht="18.5" thickBot="1" x14ac:dyDescent="0.6">
      <c r="B1080" s="65"/>
      <c r="C1080" s="58"/>
      <c r="D1080" s="48"/>
      <c r="E1080" s="60"/>
      <c r="F1080" s="59"/>
      <c r="G1080" s="47"/>
      <c r="H1080" s="87"/>
      <c r="I1080" s="87"/>
      <c r="J1080" s="58"/>
      <c r="K1080" s="55"/>
      <c r="L1080" s="47"/>
      <c r="M1080" s="87"/>
      <c r="N1080" s="47"/>
      <c r="O1080" s="87"/>
      <c r="P1080" s="105"/>
      <c r="Q1080" s="59"/>
      <c r="R1080" s="47"/>
      <c r="S1080" s="59"/>
      <c r="T1080" s="59"/>
      <c r="U1080" s="77"/>
      <c r="W1080" s="1"/>
      <c r="X1080" s="113"/>
      <c r="Z1080" s="114"/>
      <c r="AE1080" s="1"/>
      <c r="AF1080" s="259"/>
    </row>
    <row r="1081" spans="2:32" ht="9.5" customHeight="1" thickBot="1" x14ac:dyDescent="0.6">
      <c r="B1081" s="65"/>
      <c r="C1081" s="78"/>
      <c r="D1081" s="79"/>
      <c r="E1081" s="81"/>
      <c r="F1081" s="93"/>
      <c r="G1081" s="78"/>
      <c r="H1081" s="81"/>
      <c r="I1081" s="81"/>
      <c r="J1081" s="78"/>
      <c r="K1081" s="81"/>
      <c r="L1081" s="78"/>
      <c r="M1081" s="81"/>
      <c r="N1081" s="82"/>
      <c r="O1081" s="80"/>
      <c r="P1081" s="92"/>
      <c r="Q1081" s="93"/>
      <c r="R1081" s="112"/>
      <c r="S1081" s="93"/>
      <c r="T1081" s="93"/>
      <c r="U1081" s="66"/>
      <c r="AF1081" s="259"/>
    </row>
    <row r="1082" spans="2:32" x14ac:dyDescent="0.55000000000000004">
      <c r="M1082" s="262">
        <f>SUM(L845:L862)</f>
        <v>503</v>
      </c>
      <c r="AF1082" s="259"/>
    </row>
    <row r="1083" spans="2:32" ht="13" customHeight="1" x14ac:dyDescent="0.55000000000000004">
      <c r="E1083" s="106"/>
      <c r="F1083" s="107"/>
      <c r="G1083" s="106" t="s">
        <v>80</v>
      </c>
      <c r="H1083" s="107"/>
      <c r="I1083" s="107"/>
      <c r="J1083" s="107"/>
      <c r="U1083" s="71"/>
      <c r="AF1083" s="259"/>
    </row>
    <row r="1084" spans="2:32" ht="13" customHeight="1" x14ac:dyDescent="0.55000000000000004">
      <c r="E1084" s="106" t="s">
        <v>98</v>
      </c>
      <c r="F1084" s="107"/>
      <c r="G1084" s="274" t="s">
        <v>79</v>
      </c>
      <c r="H1084" s="275"/>
      <c r="I1084" s="106" t="s">
        <v>106</v>
      </c>
      <c r="J1084" s="107"/>
      <c r="AF1084" s="259"/>
    </row>
    <row r="1085" spans="2:32" ht="13" customHeight="1" x14ac:dyDescent="0.55000000000000004">
      <c r="B1085" s="119"/>
      <c r="E1085" s="108" t="s">
        <v>108</v>
      </c>
      <c r="F1085" s="107"/>
      <c r="G1085" s="108"/>
      <c r="H1085" s="108"/>
      <c r="I1085" s="106" t="s">
        <v>107</v>
      </c>
      <c r="J1085" s="107"/>
      <c r="AF1085" s="259"/>
    </row>
    <row r="1086" spans="2:32" ht="18.5" customHeight="1" x14ac:dyDescent="0.55000000000000004">
      <c r="E1086" s="106" t="s">
        <v>96</v>
      </c>
      <c r="F1086" s="107"/>
      <c r="G1086" s="106" t="s">
        <v>97</v>
      </c>
      <c r="H1086" s="107"/>
      <c r="I1086" s="107"/>
      <c r="J1086" s="107"/>
      <c r="AF1086" s="259"/>
    </row>
    <row r="1087" spans="2:32" ht="13" customHeight="1" x14ac:dyDescent="0.55000000000000004">
      <c r="E1087" s="106" t="s">
        <v>98</v>
      </c>
      <c r="F1087" s="107"/>
      <c r="G1087" s="106" t="s">
        <v>99</v>
      </c>
      <c r="H1087" s="107"/>
      <c r="I1087" s="107"/>
      <c r="J1087" s="107"/>
      <c r="AF1087" s="259"/>
    </row>
    <row r="1088" spans="2:32" ht="13" customHeight="1" x14ac:dyDescent="0.55000000000000004">
      <c r="E1088" s="106" t="s">
        <v>98</v>
      </c>
      <c r="F1088" s="107"/>
      <c r="G1088" s="106" t="s">
        <v>100</v>
      </c>
      <c r="H1088" s="107"/>
      <c r="I1088" s="107"/>
      <c r="J1088" s="107"/>
      <c r="AF1088" s="259"/>
    </row>
    <row r="1089" spans="5:32" ht="13" customHeight="1" x14ac:dyDescent="0.55000000000000004">
      <c r="E1089" s="106" t="s">
        <v>101</v>
      </c>
      <c r="F1089" s="107"/>
      <c r="G1089" s="106" t="s">
        <v>102</v>
      </c>
      <c r="H1089" s="107"/>
      <c r="I1089" s="107"/>
      <c r="J1089" s="107"/>
      <c r="AF1089" s="259"/>
    </row>
    <row r="1090" spans="5:32" ht="13" customHeight="1" x14ac:dyDescent="0.55000000000000004">
      <c r="E1090" s="106" t="s">
        <v>103</v>
      </c>
      <c r="F1090" s="107"/>
      <c r="G1090" s="106" t="s">
        <v>104</v>
      </c>
      <c r="H1090" s="107"/>
      <c r="I1090" s="107"/>
      <c r="J1090" s="107"/>
      <c r="AF1090" s="259"/>
    </row>
    <row r="1091" spans="5:32" x14ac:dyDescent="0.55000000000000004">
      <c r="AF1091" s="259"/>
    </row>
    <row r="1092" spans="5:32" x14ac:dyDescent="0.55000000000000004">
      <c r="AF1092" s="259"/>
    </row>
    <row r="1093" spans="5:32" x14ac:dyDescent="0.55000000000000004">
      <c r="AF1093" s="259"/>
    </row>
    <row r="1094" spans="5:32" x14ac:dyDescent="0.55000000000000004">
      <c r="AF1094" s="259"/>
    </row>
    <row r="1095" spans="5:32" x14ac:dyDescent="0.55000000000000004">
      <c r="AF1095" s="259"/>
    </row>
    <row r="1096" spans="5:32" x14ac:dyDescent="0.55000000000000004">
      <c r="AF1096" s="259"/>
    </row>
    <row r="1097" spans="5:32" x14ac:dyDescent="0.55000000000000004">
      <c r="AF1097" s="259"/>
    </row>
    <row r="1098" spans="5:32" x14ac:dyDescent="0.55000000000000004">
      <c r="AF1098" s="259"/>
    </row>
    <row r="1099" spans="5:32" x14ac:dyDescent="0.55000000000000004">
      <c r="AF1099" s="259"/>
    </row>
  </sheetData>
  <mergeCells count="12">
    <mergeCell ref="G1084:H108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91"/>
  <sheetViews>
    <sheetView topLeftCell="A6" zoomScaleNormal="100" workbookViewId="0">
      <pane xSplit="1" ySplit="2" topLeftCell="B1067" activePane="bottomRight" state="frozen"/>
      <selection activeCell="A6" sqref="A6"/>
      <selection pane="topRight" activeCell="B6" sqref="B6"/>
      <selection pane="bottomLeft" activeCell="A8" sqref="A8"/>
      <selection pane="bottomRight" activeCell="B1076" sqref="B107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75"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75"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75" si="1840">+BA1036+1</f>
        <v>466</v>
      </c>
      <c r="BB1040" s="119">
        <v>1</v>
      </c>
      <c r="BC1040" s="26">
        <f t="shared" ref="BC1040:BC1045" si="1841">+BC1039+BB1040</f>
        <v>1674</v>
      </c>
      <c r="BD1040" s="217">
        <f t="shared" ref="BD1040:BD1075"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BR1075" si="2362">+AF1074</f>
        <v>462774</v>
      </c>
      <c r="BS1074">
        <f t="shared" ref="BS1074:BS1075" si="2363">+AH1074</f>
        <v>99991</v>
      </c>
      <c r="BT1074">
        <f t="shared" ref="BT1074:BT1075" si="2364">+AJ1074</f>
        <v>10790</v>
      </c>
      <c r="BU1074">
        <v>15</v>
      </c>
      <c r="BV1074">
        <f t="shared" ref="BV1074" si="2365">+AD1074</f>
        <v>1122</v>
      </c>
      <c r="BW1074">
        <f t="shared" ref="BW1074" si="2366">+BW1070+BV1074</f>
        <v>120881</v>
      </c>
      <c r="BX1074" s="167">
        <f t="shared" ref="BX1074" si="2367">+A1074</f>
        <v>44898</v>
      </c>
      <c r="BY1074">
        <f t="shared" ref="BY1074:BY1075" si="2368">+AL1074</f>
        <v>813</v>
      </c>
      <c r="BZ1074">
        <f t="shared" ref="BZ1074" si="2369">+AN1074</f>
        <v>791</v>
      </c>
      <c r="CA1074">
        <f t="shared" ref="CA1074" si="2370">+AP1074</f>
        <v>6</v>
      </c>
      <c r="CB1074" s="167">
        <f t="shared" ref="CB1074" si="2371">+A1074</f>
        <v>44898</v>
      </c>
      <c r="CC1074">
        <f t="shared" ref="CC1074:CC1075" si="2372">+AR1074</f>
        <v>8356217</v>
      </c>
      <c r="CD1074">
        <f t="shared" ref="CD1074" si="2373">+AT1074</f>
        <v>13742</v>
      </c>
      <c r="CE1074">
        <f t="shared" ref="CE1074:CE1075"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5">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c r="B1076" s="219"/>
      <c r="C1076" s="142"/>
      <c r="D1076" s="261"/>
      <c r="E1076" s="135"/>
      <c r="F1076" s="135"/>
      <c r="G1076" s="135"/>
      <c r="H1076" s="123"/>
      <c r="I1076" s="135"/>
      <c r="J1076" s="123"/>
      <c r="K1076" s="41"/>
      <c r="L1076" s="134"/>
      <c r="M1076" s="219"/>
      <c r="N1076" s="123"/>
      <c r="O1076" s="123"/>
      <c r="P1076" s="135"/>
      <c r="Q1076" s="135"/>
      <c r="R1076" s="123"/>
      <c r="S1076" s="123"/>
      <c r="T1076" s="135"/>
      <c r="U1076" s="135"/>
      <c r="V1076" s="123"/>
      <c r="W1076" s="41"/>
      <c r="X1076" s="136"/>
      <c r="Y1076" s="4"/>
      <c r="Z1076" s="74"/>
      <c r="AA1076" s="210"/>
      <c r="AB1076" s="210"/>
      <c r="AC1076" s="211"/>
      <c r="AD1076" s="170"/>
      <c r="AE1076" s="222"/>
      <c r="AF1076" s="143"/>
      <c r="AG1076" s="171"/>
      <c r="AH1076" s="143"/>
      <c r="AI1076" s="171"/>
      <c r="AJ1076" s="172"/>
      <c r="AK1076" s="173"/>
      <c r="AL1076" s="143"/>
      <c r="AM1076" s="222"/>
      <c r="AN1076" s="143"/>
      <c r="AO1076" s="171"/>
      <c r="AP1076" s="174"/>
      <c r="AQ1076" s="173"/>
      <c r="AR1076" s="143"/>
      <c r="AS1076" s="171"/>
      <c r="AT1076" s="143"/>
      <c r="AU1076" s="171"/>
      <c r="AV1076" s="175"/>
      <c r="AW1076" s="217"/>
      <c r="AX1076" s="216"/>
      <c r="AY1076" s="5"/>
      <c r="AZ1076" s="217"/>
      <c r="BA1076" s="217"/>
      <c r="BB1076" s="119"/>
      <c r="BC1076" s="26"/>
      <c r="BD1076" s="217"/>
      <c r="BE1076" s="209"/>
      <c r="BF1076" s="120"/>
      <c r="BG1076" s="120"/>
      <c r="BH1076" s="209"/>
      <c r="BI1076" s="120"/>
      <c r="BJ1076" s="1"/>
      <c r="BN1076" s="1"/>
      <c r="BQ1076" s="167"/>
      <c r="BX1076" s="167"/>
      <c r="CB1076" s="167"/>
      <c r="CF1076" s="216"/>
      <c r="CI1076" s="167"/>
      <c r="CL1076" s="167"/>
      <c r="CN1076" s="1"/>
      <c r="CO1076" s="253"/>
      <c r="CP1076" s="1"/>
      <c r="CQ1076" s="254"/>
      <c r="CR1076" s="167"/>
    </row>
    <row r="1077" spans="1:99" ht="18" customHeight="1" x14ac:dyDescent="0.55000000000000004">
      <c r="A1077" s="167"/>
      <c r="B1077" s="219"/>
      <c r="C1077" s="142"/>
      <c r="D1077" s="261"/>
      <c r="E1077" s="135"/>
      <c r="F1077" s="135"/>
      <c r="G1077" s="135"/>
      <c r="H1077" s="123"/>
      <c r="I1077" s="135"/>
      <c r="J1077" s="123"/>
      <c r="K1077" s="41"/>
      <c r="L1077" s="134"/>
      <c r="M1077" s="219"/>
      <c r="N1077" s="123"/>
      <c r="O1077" s="123"/>
      <c r="P1077" s="135"/>
      <c r="Q1077" s="135"/>
      <c r="R1077" s="123"/>
      <c r="S1077" s="123"/>
      <c r="T1077" s="135"/>
      <c r="U1077" s="135"/>
      <c r="V1077" s="123"/>
      <c r="W1077" s="41"/>
      <c r="X1077" s="136"/>
      <c r="Y1077" s="4"/>
      <c r="Z1077" s="74"/>
      <c r="AA1077" s="210"/>
      <c r="AB1077" s="210"/>
      <c r="AC1077" s="211"/>
      <c r="AD1077" s="170"/>
      <c r="AE1077" s="222"/>
      <c r="AF1077" s="143"/>
      <c r="AG1077" s="171"/>
      <c r="AH1077" s="143"/>
      <c r="AI1077" s="171"/>
      <c r="AJ1077" s="172"/>
      <c r="AK1077" s="173"/>
      <c r="AL1077" s="143"/>
      <c r="AM1077" s="222"/>
      <c r="AN1077" s="143"/>
      <c r="AO1077" s="171"/>
      <c r="AP1077" s="174"/>
      <c r="AQ1077" s="173"/>
      <c r="AR1077" s="143"/>
      <c r="AS1077" s="171"/>
      <c r="AT1077" s="143"/>
      <c r="AU1077" s="171"/>
      <c r="AV1077" s="175"/>
      <c r="AW1077" s="217"/>
      <c r="AX1077" s="216"/>
      <c r="AY1077" s="5"/>
      <c r="AZ1077" s="217"/>
      <c r="BA1077" s="217"/>
      <c r="BB1077" s="119"/>
      <c r="BC1077" s="26"/>
      <c r="BD1077" s="217"/>
      <c r="BE1077" s="209"/>
      <c r="BF1077" s="120"/>
      <c r="BG1077" s="120"/>
      <c r="BH1077" s="209"/>
      <c r="BI1077" s="120"/>
      <c r="BJ1077" s="1"/>
      <c r="BN1077" s="1"/>
      <c r="BQ1077" s="167"/>
      <c r="BX1077" s="167"/>
      <c r="CB1077" s="167"/>
      <c r="CF1077" s="216"/>
      <c r="CI1077" s="167"/>
      <c r="CL1077" s="167"/>
      <c r="CN1077" s="1"/>
      <c r="CO1077" s="253"/>
      <c r="CP1077" s="1"/>
      <c r="CQ1077" s="254"/>
      <c r="CR1077" s="167"/>
    </row>
    <row r="1078" spans="1:99" ht="18" customHeight="1" x14ac:dyDescent="0.55000000000000004">
      <c r="A1078" s="167"/>
      <c r="B1078" s="219"/>
      <c r="C1078" s="142"/>
      <c r="D1078" s="261"/>
      <c r="E1078" s="135"/>
      <c r="F1078" s="135"/>
      <c r="G1078" s="135"/>
      <c r="H1078" s="123"/>
      <c r="I1078" s="135"/>
      <c r="J1078" s="123"/>
      <c r="K1078" s="41"/>
      <c r="L1078" s="134"/>
      <c r="M1078" s="219"/>
      <c r="N1078" s="123"/>
      <c r="O1078" s="123"/>
      <c r="P1078" s="135"/>
      <c r="Q1078" s="135"/>
      <c r="R1078" s="123"/>
      <c r="S1078" s="123"/>
      <c r="T1078" s="135"/>
      <c r="U1078" s="135"/>
      <c r="V1078" s="123"/>
      <c r="W1078" s="41"/>
      <c r="X1078" s="136"/>
      <c r="Y1078" s="4"/>
      <c r="Z1078" s="74"/>
      <c r="AA1078" s="210"/>
      <c r="AB1078" s="210"/>
      <c r="AC1078" s="211"/>
      <c r="AD1078" s="170"/>
      <c r="AE1078" s="222"/>
      <c r="AF1078" s="143"/>
      <c r="AG1078" s="171"/>
      <c r="AH1078" s="143"/>
      <c r="AI1078" s="171"/>
      <c r="AJ1078" s="172"/>
      <c r="AK1078" s="173"/>
      <c r="AL1078" s="143"/>
      <c r="AM1078" s="171"/>
      <c r="AN1078" s="143"/>
      <c r="AO1078" s="171"/>
      <c r="AP1078" s="174"/>
      <c r="AQ1078" s="173"/>
      <c r="AR1078" s="143"/>
      <c r="AS1078" s="171"/>
      <c r="AT1078" s="143"/>
      <c r="AU1078" s="171"/>
      <c r="AV1078" s="175"/>
      <c r="AW1078" s="217"/>
      <c r="AX1078" s="216"/>
      <c r="AY1078" s="5"/>
      <c r="AZ1078" s="217"/>
      <c r="BA1078" s="217"/>
      <c r="BB1078" s="119"/>
      <c r="BC1078" s="26"/>
      <c r="BD1078" s="217"/>
      <c r="BE1078" s="209"/>
      <c r="BF1078" s="120"/>
      <c r="BG1078" s="120"/>
      <c r="BH1078" s="209"/>
      <c r="BI1078" s="120"/>
      <c r="BJ1078" s="1"/>
      <c r="BN1078" s="1"/>
      <c r="BQ1078" s="167"/>
      <c r="BX1078" s="167"/>
      <c r="CB1078" s="167"/>
      <c r="CE1078">
        <f>+AV1078</f>
        <v>0</v>
      </c>
      <c r="CF1078" s="216"/>
      <c r="CI1078" s="167"/>
      <c r="CL1078" s="167"/>
      <c r="CN1078" s="1"/>
      <c r="CO1078" s="253"/>
      <c r="CP1078" s="1"/>
      <c r="CQ1078" s="254"/>
      <c r="CR1078" s="167"/>
    </row>
    <row r="1079" spans="1:99" ht="18" customHeight="1" x14ac:dyDescent="0.55000000000000004">
      <c r="A1079" s="167"/>
      <c r="B1079" s="219"/>
      <c r="C1079" s="142"/>
      <c r="D1079" s="142"/>
      <c r="E1079" s="135"/>
      <c r="F1079" s="135"/>
      <c r="G1079" s="135"/>
      <c r="H1079" s="123"/>
      <c r="I1079" s="135"/>
      <c r="J1079" s="123"/>
      <c r="K1079" s="41"/>
      <c r="L1079" s="134"/>
      <c r="M1079" s="135"/>
      <c r="N1079" s="123"/>
      <c r="O1079" s="123"/>
      <c r="P1079" s="135"/>
      <c r="Q1079" s="135"/>
      <c r="R1079" s="123"/>
      <c r="S1079" s="123"/>
      <c r="T1079" s="135"/>
      <c r="U1079" s="135"/>
      <c r="V1079" s="123"/>
      <c r="W1079" s="41"/>
      <c r="X1079" s="136"/>
      <c r="Y1079" s="4"/>
      <c r="Z1079" s="74"/>
      <c r="AA1079" s="210"/>
      <c r="AB1079" s="210"/>
      <c r="AC1079" s="211"/>
      <c r="AD1079" s="170"/>
      <c r="AE1079" s="222"/>
      <c r="AF1079" s="143"/>
      <c r="AG1079" s="171"/>
      <c r="AH1079" s="143"/>
      <c r="AI1079" s="171"/>
      <c r="AJ1079" s="172"/>
      <c r="AK1079" s="173"/>
      <c r="AL1079" s="143"/>
      <c r="AM1079" s="171"/>
      <c r="AN1079" s="143"/>
      <c r="AO1079" s="171"/>
      <c r="AP1079" s="174"/>
      <c r="AQ1079" s="173"/>
      <c r="AR1079" s="143"/>
      <c r="AS1079" s="171"/>
      <c r="AT1079" s="143"/>
      <c r="AU1079" s="171"/>
      <c r="AV1079" s="175"/>
      <c r="AW1079" s="217"/>
      <c r="AX1079" s="216"/>
      <c r="AY1079" s="5"/>
      <c r="AZ1079" s="217"/>
      <c r="BA1079" s="217"/>
      <c r="BB1079" s="119"/>
      <c r="BC1079" s="26"/>
      <c r="BD1079" s="217"/>
      <c r="BE1079" s="209"/>
      <c r="BF1079" s="120"/>
      <c r="BG1079" s="120"/>
      <c r="BH1079" s="209"/>
      <c r="BI1079" s="120"/>
      <c r="BJ1079" s="1"/>
      <c r="BN1079" s="1"/>
      <c r="BQ1079" s="167"/>
      <c r="BX1079" s="167"/>
      <c r="CB1079" s="167"/>
      <c r="CI1079" s="167"/>
      <c r="CL1079" s="167"/>
      <c r="CN1079" s="1"/>
      <c r="CO1079" s="253"/>
      <c r="CP1079" s="1"/>
      <c r="CQ1079" s="254"/>
      <c r="CR1079" s="167"/>
    </row>
    <row r="1080" spans="1:99" ht="7" customHeight="1" thickBot="1" x14ac:dyDescent="0.6">
      <c r="A1080" s="65"/>
      <c r="B1080" s="134"/>
      <c r="C1080" s="142"/>
      <c r="D1080" s="135"/>
      <c r="E1080" s="135"/>
      <c r="F1080" s="135"/>
      <c r="G1080" s="135"/>
      <c r="H1080" s="123"/>
      <c r="I1080" s="135"/>
      <c r="J1080" s="123"/>
      <c r="K1080" s="136"/>
      <c r="L1080" s="134"/>
      <c r="M1080" s="135"/>
      <c r="N1080" s="123"/>
      <c r="O1080" s="123"/>
      <c r="P1080" s="135"/>
      <c r="Q1080" s="135"/>
      <c r="R1080" s="123"/>
      <c r="S1080" s="123"/>
      <c r="T1080" s="135"/>
      <c r="U1080" s="135"/>
      <c r="V1080" s="123"/>
      <c r="W1080" s="41"/>
      <c r="X1080" s="136"/>
      <c r="Z1080" s="65"/>
      <c r="AA1080" s="63"/>
      <c r="AB1080" s="63"/>
      <c r="AC1080" s="63"/>
      <c r="AD1080" s="170"/>
      <c r="AE1080" s="222"/>
      <c r="AF1080" s="143"/>
      <c r="AG1080" s="171"/>
      <c r="AH1080" s="143"/>
      <c r="AI1080" s="171"/>
      <c r="AJ1080" s="172"/>
      <c r="AK1080" s="173"/>
      <c r="AL1080" s="143"/>
      <c r="AM1080" s="171"/>
      <c r="AN1080" s="143"/>
      <c r="AO1080" s="171"/>
      <c r="AP1080" s="174"/>
      <c r="AQ1080" s="173"/>
      <c r="AR1080" s="143"/>
      <c r="AS1080" s="171"/>
      <c r="AT1080" s="143"/>
      <c r="AU1080" s="171"/>
      <c r="AV1080" s="175"/>
    </row>
    <row r="1081" spans="1:99" x14ac:dyDescent="0.55000000000000004">
      <c r="B1081" s="44"/>
      <c r="C1081" s="44"/>
      <c r="D1081" s="44"/>
      <c r="E1081" s="44"/>
      <c r="F1081" s="44"/>
      <c r="G1081" s="44"/>
      <c r="H1081" s="44"/>
      <c r="I1081" s="44"/>
      <c r="J1081" s="44"/>
      <c r="K1081" s="44"/>
      <c r="L1081" s="44"/>
      <c r="M1081" s="44"/>
      <c r="N1081" s="44"/>
      <c r="O1081" s="44"/>
      <c r="P1081" s="44"/>
      <c r="Q1081" s="44"/>
      <c r="R1081" s="44"/>
      <c r="S1081" s="44"/>
      <c r="T1081" s="44"/>
      <c r="U1081" s="44"/>
      <c r="V1081" s="44"/>
      <c r="W1081" s="44"/>
      <c r="X1081" s="44"/>
      <c r="Y1081" s="44"/>
      <c r="AE1081">
        <f>SUM(AD443:AD448)</f>
        <v>190</v>
      </c>
      <c r="AY1081" s="44" t="s">
        <v>474</v>
      </c>
      <c r="BB1081" s="44" t="s">
        <v>473</v>
      </c>
      <c r="BV1081">
        <f>SUM(BV442:BV1080)</f>
        <v>452827</v>
      </c>
    </row>
    <row r="1082" spans="1:99" x14ac:dyDescent="0.55000000000000004">
      <c r="B1082">
        <f>SUM(B554:B584)</f>
        <v>832</v>
      </c>
      <c r="AA1082" s="263">
        <f>+AA881-AA880</f>
        <v>82409</v>
      </c>
      <c r="AE1082">
        <f>SUM(AD797:AD1079)</f>
        <v>383856</v>
      </c>
      <c r="AG1082">
        <f>40317-40254</f>
        <v>63</v>
      </c>
      <c r="AI1082" s="236">
        <f>SUM(AI189:AI558)</f>
        <v>205</v>
      </c>
      <c r="AJ1082">
        <f>SUM(AI797:AI1079)</f>
        <v>10062</v>
      </c>
      <c r="AK1082">
        <f>SUM(AK907:AK1078)</f>
        <v>736</v>
      </c>
      <c r="AR1082" s="44">
        <f>SUM(AQ1063:AQ1069)</f>
        <v>103468</v>
      </c>
      <c r="AT1082" s="44">
        <f>SUM(AU1063:AU1069)</f>
        <v>285</v>
      </c>
      <c r="AU1082">
        <f>SUM(AU889:AU918)</f>
        <v>4396</v>
      </c>
      <c r="AV1082">
        <f>SUM(AU854:AU1079)</f>
        <v>13622</v>
      </c>
      <c r="AY1082" s="44">
        <f>SUM(AY359:AY413)</f>
        <v>69</v>
      </c>
      <c r="BB1082" s="44">
        <f>SUM(BB374:BB413)</f>
        <v>941</v>
      </c>
    </row>
    <row r="1083" spans="1:99" x14ac:dyDescent="0.55000000000000004">
      <c r="L1083">
        <f>SUM(L97:L1082)</f>
        <v>1476945</v>
      </c>
      <c r="P1083">
        <f>SUM(P97:P1082)</f>
        <v>58509</v>
      </c>
      <c r="AD1083">
        <f>SUM(AD188:AD194)</f>
        <v>82</v>
      </c>
      <c r="AG1083">
        <f>840+40254</f>
        <v>41094</v>
      </c>
      <c r="AJ1083">
        <f>SUM(AI797:AI827)</f>
        <v>7081</v>
      </c>
      <c r="AV1083">
        <f>SUM(AU797:AU827)</f>
        <v>0</v>
      </c>
      <c r="AY1083" s="44" t="s">
        <v>685</v>
      </c>
    </row>
    <row r="1084" spans="1:99" ht="15" customHeight="1" x14ac:dyDescent="0.55000000000000004">
      <c r="A1084" s="119"/>
      <c r="D1084">
        <f>SUM(B229:B259)</f>
        <v>435</v>
      </c>
      <c r="Z1084" s="119"/>
      <c r="AA1084" s="119"/>
      <c r="AB1084" s="119"/>
      <c r="AC1084" s="119"/>
      <c r="AJ1084">
        <f>SUM(AI828:AI857)</f>
        <v>1483</v>
      </c>
      <c r="AV1084">
        <f>SUM(AU828:AU857)</f>
        <v>12</v>
      </c>
      <c r="AY1084" s="44">
        <f>SUM(AY581:AY1080)</f>
        <v>14949</v>
      </c>
    </row>
    <row r="1085" spans="1:99" x14ac:dyDescent="0.55000000000000004">
      <c r="AB1085" s="44" t="s">
        <v>827</v>
      </c>
      <c r="AD1085" s="44">
        <f>SUM(AD810:AD816)</f>
        <v>17671</v>
      </c>
      <c r="AH1085" s="4">
        <f>SUM(AD797:AD827)</f>
        <v>206192</v>
      </c>
      <c r="AI1085" s="5" t="s">
        <v>949</v>
      </c>
      <c r="AJ1085" s="4">
        <f>SUM(AI797:AI827)</f>
        <v>7081</v>
      </c>
      <c r="AN1085" s="227">
        <f>SUM(AK797:AK827)</f>
        <v>1</v>
      </c>
      <c r="AO1085" s="231" t="s">
        <v>949</v>
      </c>
      <c r="AP1085" s="227">
        <f>SUM(AO797:AO827)</f>
        <v>0</v>
      </c>
      <c r="AT1085" s="26">
        <f>SUM(AQ797:AQ827)</f>
        <v>2905</v>
      </c>
      <c r="AU1085" s="218" t="s">
        <v>949</v>
      </c>
      <c r="AV1085" s="26">
        <f>SUM(AU797:AU827)</f>
        <v>0</v>
      </c>
    </row>
    <row r="1086" spans="1:99" x14ac:dyDescent="0.55000000000000004">
      <c r="AH1086" s="4">
        <f>SUM(AD828:AD857)</f>
        <v>44357</v>
      </c>
      <c r="AI1086" s="5" t="s">
        <v>948</v>
      </c>
      <c r="AJ1086" s="4">
        <f>SUM(AI828:AI857)</f>
        <v>1483</v>
      </c>
      <c r="AN1086" s="227">
        <f>SUM(AK828:AK857)</f>
        <v>0</v>
      </c>
      <c r="AO1086" s="231" t="s">
        <v>948</v>
      </c>
      <c r="AP1086" s="227">
        <f>SUM(AO828:AO857)</f>
        <v>0</v>
      </c>
      <c r="AT1086" s="26">
        <f>SUM(AQ828:AQ857)</f>
        <v>92489</v>
      </c>
      <c r="AU1086" s="218" t="s">
        <v>948</v>
      </c>
      <c r="AV1086" s="26">
        <f>SUM(AU828:AU857)</f>
        <v>12</v>
      </c>
    </row>
    <row r="1087" spans="1:99" x14ac:dyDescent="0.55000000000000004">
      <c r="AH1087" s="4">
        <f>SUM(AD858:AD888)</f>
        <v>1728</v>
      </c>
      <c r="AI1087" s="5" t="s">
        <v>914</v>
      </c>
      <c r="AJ1087" s="4">
        <f>SUM(AI858:AI888)</f>
        <v>70</v>
      </c>
      <c r="AN1087" s="227">
        <f>SUM(AK858:AK888)</f>
        <v>1</v>
      </c>
      <c r="AO1087" s="231" t="s">
        <v>914</v>
      </c>
      <c r="AP1087" s="227">
        <f>SUM(AO858:AO888)</f>
        <v>0</v>
      </c>
      <c r="AT1087" s="26">
        <f>SUM(AQ858:AQ888)</f>
        <v>1917100</v>
      </c>
      <c r="AU1087" s="218" t="s">
        <v>914</v>
      </c>
      <c r="AV1087" s="26">
        <f>SUM(AU858:AU888)</f>
        <v>1390</v>
      </c>
    </row>
    <row r="1088" spans="1:99" x14ac:dyDescent="0.55000000000000004">
      <c r="AH1088" s="4">
        <f>SUM(AD889:AD918)</f>
        <v>5667</v>
      </c>
      <c r="AI1088" s="5" t="s">
        <v>947</v>
      </c>
      <c r="AJ1088" s="4">
        <f>SUM(AI889:AI918)</f>
        <v>23</v>
      </c>
      <c r="AN1088" s="227">
        <f>SUM(AK889:AK918)</f>
        <v>181</v>
      </c>
      <c r="AO1088" s="231" t="s">
        <v>947</v>
      </c>
      <c r="AP1088" s="227">
        <f>SUM(AO889:AO918)</f>
        <v>0</v>
      </c>
      <c r="AT1088" s="26">
        <f>SUM(AQ889:AQ918)</f>
        <v>1734300</v>
      </c>
      <c r="AU1088" s="218" t="s">
        <v>947</v>
      </c>
      <c r="AV1088" s="26">
        <f>SUM(AU889:AU918)</f>
        <v>4396</v>
      </c>
    </row>
    <row r="1089" spans="34:48" x14ac:dyDescent="0.55000000000000004">
      <c r="AH1089" s="4">
        <f>SUM(AD919:AD949)</f>
        <v>17832</v>
      </c>
      <c r="AI1089" s="5" t="s">
        <v>966</v>
      </c>
      <c r="AJ1089" s="4">
        <f>SUM(AI919:AI949)</f>
        <v>102</v>
      </c>
      <c r="AN1089" s="227">
        <f>SUM(AK919:AK949)</f>
        <v>527</v>
      </c>
      <c r="AO1089" s="231" t="s">
        <v>966</v>
      </c>
      <c r="AP1089" s="227">
        <f>SUM(AO919:AO949)</f>
        <v>6</v>
      </c>
      <c r="AT1089" s="26">
        <f>SUM(AQ919:AQ949)</f>
        <v>820902</v>
      </c>
      <c r="AU1089" s="218" t="s">
        <v>966</v>
      </c>
      <c r="AV1089" s="26">
        <f>SUM(AU919:AU949)</f>
        <v>2276</v>
      </c>
    </row>
    <row r="1090" spans="34:48" x14ac:dyDescent="0.55000000000000004">
      <c r="AH1090" s="4">
        <f>SUM(AD950:AD980)</f>
        <v>29892</v>
      </c>
      <c r="AI1090" s="5" t="s">
        <v>978</v>
      </c>
      <c r="AJ1090" s="4">
        <f>SUM(AI950:AI980)</f>
        <v>187</v>
      </c>
      <c r="AN1090" s="227">
        <f>SUM(AK950:AK980)</f>
        <v>2</v>
      </c>
      <c r="AO1090" s="231" t="s">
        <v>978</v>
      </c>
      <c r="AP1090" s="227">
        <f>SUM(AO950:AO980)</f>
        <v>0</v>
      </c>
      <c r="AT1090" s="26">
        <f>SUM(AQ950:AQ980)</f>
        <v>719844</v>
      </c>
      <c r="AU1090" s="218" t="s">
        <v>978</v>
      </c>
      <c r="AV1090" s="26">
        <f>SUM(AU950:AU980)</f>
        <v>987</v>
      </c>
    </row>
    <row r="1091" spans="34:48" x14ac:dyDescent="0.55000000000000004">
      <c r="AH1091" s="4">
        <f>SUM(AD981:AD1010)</f>
        <v>28866</v>
      </c>
      <c r="AI1091" s="5" t="s">
        <v>979</v>
      </c>
      <c r="AJ1091" s="4">
        <f>SUM(AI981:AI1010)</f>
        <v>471</v>
      </c>
      <c r="AN1091" s="227">
        <f>SUM(AK981:AK1010)</f>
        <v>0</v>
      </c>
      <c r="AO1091" s="231" t="s">
        <v>979</v>
      </c>
      <c r="AP1091" s="227">
        <f>SUM(AO981:AO1010)</f>
        <v>0</v>
      </c>
      <c r="AT1091" s="26">
        <f>SUM(AQ981:AQ1010)</f>
        <v>1153371</v>
      </c>
      <c r="AU1091" s="218" t="s">
        <v>979</v>
      </c>
      <c r="AV1091"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50"/>
  <sheetViews>
    <sheetView zoomScale="115" zoomScaleNormal="115" workbookViewId="0">
      <pane xSplit="3" ySplit="1" topLeftCell="M828" activePane="bottomRight" state="frozen"/>
      <selection pane="topRight" activeCell="C1" sqref="C1"/>
      <selection pane="bottomLeft" activeCell="A2" sqref="A2"/>
      <selection pane="bottomRight" activeCell="N839" sqref="N83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9"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9"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9"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9"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9"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9"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9" s="100" customFormat="1" ht="17.5" customHeight="1" x14ac:dyDescent="0.55000000000000004">
      <c r="B839" s="265"/>
      <c r="C839" s="114"/>
      <c r="J839" s="265"/>
      <c r="AG839" s="266"/>
      <c r="AH839" s="114"/>
      <c r="AI839" s="267"/>
      <c r="AJ839" s="267"/>
      <c r="AL839" s="267"/>
    </row>
    <row r="840" spans="2:39" s="100" customFormat="1" ht="17.5" customHeight="1" x14ac:dyDescent="0.55000000000000004">
      <c r="B840" s="265"/>
      <c r="C840" s="114"/>
      <c r="J840" s="265"/>
      <c r="AG840" s="266"/>
      <c r="AH840" s="114"/>
      <c r="AI840" s="267"/>
      <c r="AJ840" s="267"/>
      <c r="AL840" s="267"/>
    </row>
    <row r="841" spans="2:39" ht="17.5" customHeight="1" x14ac:dyDescent="0.55000000000000004">
      <c r="B841" s="242"/>
      <c r="C841" s="1"/>
      <c r="E841" s="258"/>
      <c r="J841" s="242"/>
      <c r="AH841" s="1"/>
      <c r="AI841" s="243"/>
      <c r="AJ841" s="243"/>
    </row>
    <row r="842" spans="2:39" x14ac:dyDescent="0.55000000000000004">
      <c r="B842" s="219"/>
      <c r="C842" s="1"/>
      <c r="AH842" s="249">
        <v>1</v>
      </c>
    </row>
    <row r="843" spans="2:39" s="241" customFormat="1" ht="5" customHeight="1" x14ac:dyDescent="0.55000000000000004">
      <c r="B843" s="240"/>
      <c r="C843" s="239"/>
      <c r="AG843" s="4"/>
    </row>
    <row r="844" spans="2:39" ht="5.5" customHeight="1" x14ac:dyDescent="0.55000000000000004">
      <c r="B844" s="4"/>
      <c r="C844" s="1"/>
    </row>
    <row r="845" spans="2:39" x14ac:dyDescent="0.55000000000000004">
      <c r="B845">
        <f>SUM(B2:B844)</f>
        <v>25487</v>
      </c>
      <c r="C845" s="1" t="s">
        <v>348</v>
      </c>
      <c r="D845" s="26">
        <f t="shared" ref="D845:J845" si="208">SUM(D2:D844)</f>
        <v>5202</v>
      </c>
      <c r="E845" s="26">
        <f t="shared" si="208"/>
        <v>6104</v>
      </c>
      <c r="F845" s="26">
        <f t="shared" si="208"/>
        <v>1865</v>
      </c>
      <c r="G845">
        <f t="shared" si="208"/>
        <v>1030</v>
      </c>
      <c r="H845">
        <f t="shared" si="208"/>
        <v>1775</v>
      </c>
      <c r="I845" s="26">
        <f t="shared" si="208"/>
        <v>2974</v>
      </c>
      <c r="J845" s="26">
        <f t="shared" si="208"/>
        <v>6537</v>
      </c>
      <c r="K845">
        <f t="shared" ref="K845:AF845" si="209">SUM(K2:K844)</f>
        <v>1309</v>
      </c>
      <c r="L845">
        <f t="shared" si="209"/>
        <v>16</v>
      </c>
      <c r="M845">
        <f t="shared" si="209"/>
        <v>218</v>
      </c>
      <c r="N845">
        <f t="shared" si="209"/>
        <v>117</v>
      </c>
      <c r="O845" s="26">
        <f t="shared" si="209"/>
        <v>524</v>
      </c>
      <c r="P845">
        <f t="shared" si="209"/>
        <v>22</v>
      </c>
      <c r="Q845">
        <f t="shared" si="209"/>
        <v>26</v>
      </c>
      <c r="R845">
        <f t="shared" si="209"/>
        <v>224</v>
      </c>
      <c r="S845">
        <f t="shared" si="209"/>
        <v>154</v>
      </c>
      <c r="T845">
        <f t="shared" si="209"/>
        <v>152</v>
      </c>
      <c r="U845">
        <f t="shared" si="209"/>
        <v>167</v>
      </c>
      <c r="V845">
        <f t="shared" si="209"/>
        <v>517</v>
      </c>
      <c r="W845">
        <f t="shared" si="209"/>
        <v>43</v>
      </c>
      <c r="X845">
        <f t="shared" si="209"/>
        <v>76</v>
      </c>
      <c r="Y845">
        <f t="shared" si="209"/>
        <v>309</v>
      </c>
      <c r="Z845">
        <f t="shared" si="209"/>
        <v>385</v>
      </c>
      <c r="AA845">
        <f t="shared" si="209"/>
        <v>1</v>
      </c>
      <c r="AB845">
        <f t="shared" si="209"/>
        <v>612</v>
      </c>
      <c r="AC845">
        <f t="shared" si="209"/>
        <v>76</v>
      </c>
      <c r="AD845">
        <f t="shared" si="209"/>
        <v>905</v>
      </c>
      <c r="AF845">
        <f t="shared" si="209"/>
        <v>676</v>
      </c>
      <c r="AM845" s="243"/>
    </row>
    <row r="846" spans="2:39" x14ac:dyDescent="0.55000000000000004">
      <c r="C846" s="1"/>
    </row>
    <row r="847" spans="2:39" ht="5" customHeight="1" x14ac:dyDescent="0.55000000000000004">
      <c r="C847" s="1"/>
    </row>
    <row r="850" spans="2:11" x14ac:dyDescent="0.55000000000000004">
      <c r="B850" s="219"/>
      <c r="K85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5" zoomScale="55" zoomScaleNormal="55" workbookViewId="0">
      <selection activeCell="L21" sqref="L21"/>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85"/>
  <sheetViews>
    <sheetView topLeftCell="A2" workbookViewId="0">
      <pane xSplit="2" ySplit="2" topLeftCell="C872" activePane="bottomRight" state="frozen"/>
      <selection activeCell="O24" sqref="O24"/>
      <selection pane="topRight" activeCell="O24" sqref="O24"/>
      <selection pane="bottomLeft" activeCell="O24" sqref="O24"/>
      <selection pane="bottomRight" activeCell="J881" sqref="J88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80" si="345">+A804+1</f>
        <v>807</v>
      </c>
      <c r="B805" s="228"/>
      <c r="C805" s="44"/>
      <c r="D805" t="s">
        <v>333</v>
      </c>
      <c r="E805">
        <v>24</v>
      </c>
      <c r="F805">
        <f t="shared" ref="F805:F880"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2:26" ht="26" customHeight="1" x14ac:dyDescent="0.55000000000000004">
      <c r="B881" s="228"/>
      <c r="C881" s="44"/>
      <c r="G881" s="1"/>
      <c r="H881" s="272"/>
      <c r="I881" s="227"/>
      <c r="J881" s="119"/>
      <c r="K881" s="232"/>
      <c r="L881" s="232"/>
      <c r="M881" s="4"/>
      <c r="N881" s="232"/>
      <c r="O881" s="273"/>
      <c r="P881" s="119"/>
      <c r="Q881" s="5"/>
      <c r="R881" s="248"/>
      <c r="S881" s="218"/>
      <c r="T881" s="233"/>
      <c r="U881" s="250"/>
      <c r="V881" s="4"/>
      <c r="W881" s="26"/>
      <c r="X881" s="233"/>
      <c r="Y881" s="4"/>
      <c r="Z881" s="230"/>
    </row>
    <row r="882" spans="2:26" ht="24" customHeight="1" x14ac:dyDescent="0.55000000000000004">
      <c r="B882" s="228"/>
      <c r="C882" s="44"/>
      <c r="G882" s="1"/>
      <c r="H882" s="119"/>
      <c r="I882" s="227"/>
      <c r="J882" s="119"/>
      <c r="K882" s="232"/>
      <c r="L882" s="271"/>
      <c r="M882" s="4"/>
      <c r="N882" s="232"/>
      <c r="O882" s="119"/>
      <c r="P882" s="119"/>
      <c r="Q882" s="5"/>
      <c r="R882" s="248"/>
      <c r="S882" s="218"/>
      <c r="T882" s="233"/>
      <c r="U882" s="250"/>
      <c r="V882" s="4"/>
      <c r="W882" s="26"/>
      <c r="X882" s="233"/>
      <c r="Y882" s="4"/>
      <c r="Z882" s="230"/>
    </row>
    <row r="883" spans="2:26" ht="24" customHeight="1" x14ac:dyDescent="0.55000000000000004">
      <c r="B883" s="228"/>
      <c r="C883" s="44"/>
      <c r="G883" s="1"/>
      <c r="H883" s="119"/>
      <c r="I883" s="227"/>
      <c r="J883" s="119"/>
      <c r="K883" s="232"/>
      <c r="L883" s="271"/>
      <c r="M883" s="4"/>
      <c r="N883" s="232"/>
      <c r="O883" s="119"/>
      <c r="P883" s="119"/>
      <c r="Q883" s="5"/>
      <c r="R883" s="248"/>
      <c r="S883" s="218"/>
      <c r="T883" s="233"/>
      <c r="U883" s="250"/>
      <c r="V883" s="4"/>
      <c r="W883" s="26"/>
      <c r="X883" s="233"/>
      <c r="Y883" s="4"/>
      <c r="Z883" s="230"/>
    </row>
    <row r="884" spans="2:26" x14ac:dyDescent="0.55000000000000004">
      <c r="B884" s="228"/>
      <c r="C884" s="44"/>
      <c r="G884" s="1"/>
      <c r="H884" s="44"/>
      <c r="J884" s="44"/>
      <c r="K884" s="256"/>
      <c r="L884" s="256"/>
      <c r="N884" s="256"/>
      <c r="O884" s="44"/>
      <c r="Q884" s="34"/>
      <c r="R884" s="257"/>
      <c r="S884" s="34"/>
      <c r="T884" s="44"/>
      <c r="U884" s="1"/>
    </row>
    <row r="885"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2022-12-05T06:38:51Z</dcterms:modified>
</cp:coreProperties>
</file>