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親唐人\"/>
    </mc:Choice>
  </mc:AlternateContent>
  <xr:revisionPtr revIDLastSave="0" documentId="13_ncr:1_{5FFFBD1A-17D9-4DCC-82F8-3EA0499C92EB}" xr6:coauthVersionLast="47" xr6:coauthVersionMax="47" xr10:uidLastSave="{00000000-0000-0000-0000-000000000000}"/>
  <bookViews>
    <workbookView xWindow="-110" yWindow="-110" windowWidth="19420" windowHeight="9800" tabRatio="735"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97" i="2" l="1"/>
  <c r="AE1097" i="2"/>
  <c r="AB1097" i="2"/>
  <c r="AA1097" i="2"/>
  <c r="Z1097" i="2"/>
  <c r="Y1097" i="2"/>
  <c r="X1097" i="2"/>
  <c r="W1097" i="2"/>
  <c r="I1097" i="2"/>
  <c r="P1097" i="2"/>
  <c r="O1097" i="2"/>
  <c r="M1097" i="2"/>
  <c r="K1097" i="2"/>
  <c r="H1097" i="2" l="1"/>
  <c r="Z1096" i="5"/>
  <c r="Y1096" i="5"/>
  <c r="AX1096" i="5"/>
  <c r="AW1096" i="5"/>
  <c r="CU1096" i="5"/>
  <c r="CT1096" i="5"/>
  <c r="CS1096" i="5"/>
  <c r="CR1096" i="5"/>
  <c r="CQ1096" i="5"/>
  <c r="CP1096" i="5"/>
  <c r="CO1096" i="5"/>
  <c r="CN1096" i="5"/>
  <c r="CM1096" i="5"/>
  <c r="CL1096" i="5"/>
  <c r="CK1096" i="5"/>
  <c r="CJ1096" i="5"/>
  <c r="CI1096" i="5"/>
  <c r="CH1096" i="5"/>
  <c r="CG1096" i="5"/>
  <c r="CF1096" i="5"/>
  <c r="CE1096" i="5"/>
  <c r="CD1096" i="5"/>
  <c r="CC1096" i="5"/>
  <c r="CB1096" i="5"/>
  <c r="CA1096" i="5"/>
  <c r="BZ1096" i="5"/>
  <c r="BY1096" i="5"/>
  <c r="BX1096" i="5"/>
  <c r="BV1096" i="5"/>
  <c r="BW1096" i="5" s="1"/>
  <c r="BT1096" i="5"/>
  <c r="BS1096" i="5"/>
  <c r="BR1096" i="5"/>
  <c r="BQ1096" i="5"/>
  <c r="BP1096" i="5"/>
  <c r="BO1096" i="5"/>
  <c r="BM1096" i="5"/>
  <c r="BK1096" i="5" s="1"/>
  <c r="BL1096" i="5"/>
  <c r="BH1096" i="5"/>
  <c r="BF1096" i="5"/>
  <c r="BE1096" i="5"/>
  <c r="BJ1096" i="5" s="1"/>
  <c r="BN1096" i="5" s="1"/>
  <c r="BD1096" i="5"/>
  <c r="BC1096" i="5"/>
  <c r="BA1096" i="5"/>
  <c r="AZ1096" i="5"/>
  <c r="AC1096" i="5"/>
  <c r="AA1096" i="5"/>
  <c r="AB1096" i="5"/>
  <c r="AU1096" i="5"/>
  <c r="AS1096" i="5"/>
  <c r="AQ1096" i="5"/>
  <c r="AO1096" i="5"/>
  <c r="AM1096" i="5"/>
  <c r="AK1096" i="5"/>
  <c r="AI1096" i="5"/>
  <c r="AG1096" i="5"/>
  <c r="AD1096" i="5"/>
  <c r="AE1096" i="5" s="1"/>
  <c r="C1096" i="5"/>
  <c r="D1096" i="5" s="1"/>
  <c r="AK859" i="7"/>
  <c r="AJ859" i="7"/>
  <c r="AH859" i="7"/>
  <c r="J859" i="7"/>
  <c r="B859" i="7" s="1"/>
  <c r="AL859" i="7" s="1"/>
  <c r="Y901" i="6"/>
  <c r="Z901" i="6" s="1"/>
  <c r="V901" i="6"/>
  <c r="X901" i="6" s="1"/>
  <c r="U901" i="6"/>
  <c r="T901" i="6"/>
  <c r="S901" i="6"/>
  <c r="R901" i="6"/>
  <c r="N901" i="6"/>
  <c r="L901" i="6"/>
  <c r="K901" i="6"/>
  <c r="I901" i="6"/>
  <c r="W901" i="6" s="1"/>
  <c r="F901" i="6"/>
  <c r="A901" i="6"/>
  <c r="CR1095" i="5"/>
  <c r="CP1095" i="5"/>
  <c r="CL1095" i="5"/>
  <c r="CI1095" i="5"/>
  <c r="CH1095" i="5"/>
  <c r="CF1095" i="5"/>
  <c r="CE1095" i="5"/>
  <c r="CD1095" i="5"/>
  <c r="CC1095" i="5"/>
  <c r="CB1095" i="5"/>
  <c r="CA1095" i="5"/>
  <c r="BZ1095" i="5"/>
  <c r="BY1095" i="5"/>
  <c r="BX1095" i="5"/>
  <c r="BT1095" i="5"/>
  <c r="BS1095" i="5"/>
  <c r="BR1095" i="5"/>
  <c r="BQ1095" i="5"/>
  <c r="BM1095" i="5"/>
  <c r="BL1095" i="5"/>
  <c r="BK1095" i="5" s="1"/>
  <c r="BH1095" i="5"/>
  <c r="BF1095" i="5"/>
  <c r="I1096" i="2"/>
  <c r="I1095" i="2"/>
  <c r="Z1095" i="5"/>
  <c r="CN1095" i="5" s="1"/>
  <c r="AA1095" i="5"/>
  <c r="AC1095" i="5"/>
  <c r="AB1095" i="5"/>
  <c r="AX1095" i="5"/>
  <c r="AU1095" i="5"/>
  <c r="CT1095" i="5" s="1"/>
  <c r="AS1095" i="5"/>
  <c r="CU1095" i="5" s="1"/>
  <c r="AQ1095" i="5"/>
  <c r="CG1095" i="5" s="1"/>
  <c r="AO1095" i="5"/>
  <c r="AM1095" i="5"/>
  <c r="AK1095" i="5"/>
  <c r="AI1095" i="5"/>
  <c r="CM1095" i="5" s="1"/>
  <c r="AG1095" i="5"/>
  <c r="CK1095" i="5" s="1"/>
  <c r="AD1095" i="5"/>
  <c r="CJ1095" i="5" s="1"/>
  <c r="W1096" i="2"/>
  <c r="X1096" i="2"/>
  <c r="Y1096" i="2"/>
  <c r="Z1096" i="2"/>
  <c r="AA1096" i="2"/>
  <c r="AB1096" i="2"/>
  <c r="AE1096" i="2"/>
  <c r="AF1096" i="2"/>
  <c r="P1096" i="2"/>
  <c r="O1096" i="2"/>
  <c r="K1096" i="2"/>
  <c r="M1096" i="2"/>
  <c r="H1096" i="2"/>
  <c r="AK858" i="7"/>
  <c r="AJ858" i="7"/>
  <c r="AH858" i="7"/>
  <c r="J858" i="7"/>
  <c r="B858" i="7" s="1"/>
  <c r="AL858" i="7" s="1"/>
  <c r="AI858" i="7" s="1"/>
  <c r="Y900" i="6"/>
  <c r="V900" i="6"/>
  <c r="U900" i="6"/>
  <c r="AF1095" i="2"/>
  <c r="AE1095" i="2"/>
  <c r="AA1095" i="2"/>
  <c r="Z1095" i="2"/>
  <c r="X1095" i="2"/>
  <c r="W1095" i="2"/>
  <c r="Y899" i="6"/>
  <c r="V899" i="6"/>
  <c r="U899" i="6"/>
  <c r="Z1094" i="5"/>
  <c r="CP1094" i="5" s="1"/>
  <c r="CR1094" i="5"/>
  <c r="CN1094" i="5"/>
  <c r="CL1094" i="5"/>
  <c r="CI1094" i="5"/>
  <c r="CF1094" i="5"/>
  <c r="CE1094" i="5"/>
  <c r="CD1094" i="5"/>
  <c r="CC1094" i="5"/>
  <c r="CB1094" i="5"/>
  <c r="CA1094" i="5"/>
  <c r="BZ1094" i="5"/>
  <c r="BY1094" i="5"/>
  <c r="BX1094" i="5"/>
  <c r="BT1094" i="5"/>
  <c r="BS1094" i="5"/>
  <c r="BR1094" i="5"/>
  <c r="BQ1094" i="5"/>
  <c r="BM1094" i="5"/>
  <c r="BL1094" i="5"/>
  <c r="BH1094" i="5"/>
  <c r="BF1094" i="5"/>
  <c r="BE1094" i="5"/>
  <c r="BJ1094" i="5" s="1"/>
  <c r="BN1094" i="5" s="1"/>
  <c r="AX1094" i="5"/>
  <c r="AK857" i="7"/>
  <c r="AJ857" i="7"/>
  <c r="AH857" i="7"/>
  <c r="J857" i="7"/>
  <c r="B857" i="7" s="1"/>
  <c r="AL857" i="7" s="1"/>
  <c r="AI857" i="7" s="1"/>
  <c r="P1095" i="2"/>
  <c r="AC1094" i="5"/>
  <c r="AA1094" i="5"/>
  <c r="AB1094" i="5"/>
  <c r="AU1094" i="5"/>
  <c r="CH1094" i="5" s="1"/>
  <c r="AS1094" i="5"/>
  <c r="CU1094" i="5" s="1"/>
  <c r="AQ1094" i="5"/>
  <c r="CG1094" i="5" s="1"/>
  <c r="AO1094" i="5"/>
  <c r="AM1094" i="5"/>
  <c r="AK1094" i="5"/>
  <c r="AI1094" i="5"/>
  <c r="CM1094" i="5" s="1"/>
  <c r="AG1094" i="5"/>
  <c r="CK1094" i="5" s="1"/>
  <c r="AD1094" i="5"/>
  <c r="CO1094" i="5" s="1"/>
  <c r="Z1093" i="5"/>
  <c r="CP1093" i="5" s="1"/>
  <c r="CR1093" i="5"/>
  <c r="CL1093" i="5"/>
  <c r="CI1093" i="5"/>
  <c r="CF1093" i="5"/>
  <c r="CE1093" i="5"/>
  <c r="CD1093" i="5"/>
  <c r="CC1093" i="5"/>
  <c r="CB1093" i="5"/>
  <c r="CA1093" i="5"/>
  <c r="BZ1093" i="5"/>
  <c r="BY1093" i="5"/>
  <c r="BX1093" i="5"/>
  <c r="BT1093" i="5"/>
  <c r="BS1093" i="5"/>
  <c r="BR1093" i="5"/>
  <c r="BQ1093" i="5"/>
  <c r="BM1093" i="5"/>
  <c r="BL1093" i="5"/>
  <c r="BH1093" i="5"/>
  <c r="BF1093" i="5"/>
  <c r="AX1093" i="5"/>
  <c r="AC1093" i="5"/>
  <c r="AA1093" i="5"/>
  <c r="AB1093" i="5"/>
  <c r="W1094" i="2"/>
  <c r="X1094" i="2"/>
  <c r="Z1094" i="2"/>
  <c r="AA1094" i="2"/>
  <c r="AE1094" i="2"/>
  <c r="AF1094" i="2"/>
  <c r="P1094" i="2"/>
  <c r="AI859" i="7" l="1"/>
  <c r="BI1096" i="5"/>
  <c r="BG1096" i="5" s="1"/>
  <c r="CQ1095" i="5"/>
  <c r="BE1095" i="5"/>
  <c r="BJ1095" i="5" s="1"/>
  <c r="BN1095" i="5" s="1"/>
  <c r="BE1093" i="5"/>
  <c r="BJ1093" i="5" s="1"/>
  <c r="BN1093" i="5" s="1"/>
  <c r="CS1094" i="5"/>
  <c r="CS1095" i="5"/>
  <c r="BV1094" i="5"/>
  <c r="BV1095" i="5"/>
  <c r="BK1094" i="5"/>
  <c r="CO1095" i="5"/>
  <c r="CT1094" i="5"/>
  <c r="BK1093" i="5"/>
  <c r="CQ1094" i="5"/>
  <c r="CJ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s="1"/>
  <c r="CS1093" i="5" l="1"/>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H1091" i="5"/>
  <c r="CF1091" i="5"/>
  <c r="CE1091" i="5"/>
  <c r="CD1091" i="5"/>
  <c r="CC1091" i="5"/>
  <c r="CB1091" i="5"/>
  <c r="CA1091" i="5"/>
  <c r="BZ1091" i="5"/>
  <c r="BY1091" i="5"/>
  <c r="BX1091" i="5"/>
  <c r="BT1091" i="5"/>
  <c r="BS1091" i="5"/>
  <c r="BR1091" i="5"/>
  <c r="BQ1091" i="5"/>
  <c r="BM1091" i="5"/>
  <c r="BL1091" i="5"/>
  <c r="BH1091" i="5"/>
  <c r="BF1091" i="5"/>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AI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0" i="7" s="1"/>
  <c r="BE1091" i="5" l="1"/>
  <c r="BJ1091" i="5" s="1"/>
  <c r="BN1091" i="5" s="1"/>
  <c r="AI854" i="7"/>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AI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CM1084" i="5" l="1"/>
  <c r="AI1103" i="5"/>
  <c r="CS1084" i="5"/>
  <c r="AR1103" i="5"/>
  <c r="CJ1084" i="5"/>
  <c r="AE1103" i="5"/>
  <c r="CT1084" i="5"/>
  <c r="AT1103"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s="1"/>
  <c r="CM1082" i="5" l="1"/>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AS1072" i="5"/>
  <c r="CU1072" i="5" s="1"/>
  <c r="AQ1072" i="5"/>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P1115" i="5" l="1"/>
  <c r="AN1115" i="5"/>
  <c r="CG1072" i="5"/>
  <c r="AT1115" i="5"/>
  <c r="CT1072" i="5"/>
  <c r="AV1115" i="5"/>
  <c r="AI841" i="7"/>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14" i="5" s="1"/>
  <c r="AM1042" i="5"/>
  <c r="AK1042" i="5"/>
  <c r="AN1114" i="5" s="1"/>
  <c r="AI1042" i="5"/>
  <c r="AG1042" i="5"/>
  <c r="CK1042" i="5" s="1"/>
  <c r="AD1042" i="5"/>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14" i="5"/>
  <c r="CH1042" i="5"/>
  <c r="AV1114" i="5"/>
  <c r="CJ1042" i="5"/>
  <c r="AH1114" i="5"/>
  <c r="CG1042" i="5"/>
  <c r="AT1114"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03" i="5"/>
  <c r="AG1104"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P1113" i="5" l="1"/>
  <c r="CO1011" i="5"/>
  <c r="AH1113" i="5"/>
  <c r="CQ1011" i="5"/>
  <c r="AJ1113" i="5"/>
  <c r="AN1113" i="5"/>
  <c r="CH1011" i="5"/>
  <c r="AV1113" i="5"/>
  <c r="CG1011" i="5"/>
  <c r="AT1113"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12" i="5" l="1"/>
  <c r="AP1112" i="5"/>
  <c r="CS981" i="5"/>
  <c r="AT1112" i="5"/>
  <c r="CO981" i="5"/>
  <c r="AH1112" i="5"/>
  <c r="CT981" i="5"/>
  <c r="AV1112" i="5"/>
  <c r="CM981" i="5"/>
  <c r="AJ1112"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11" i="5" l="1"/>
  <c r="AP1111" i="5"/>
  <c r="AH1111" i="5"/>
  <c r="CG950" i="5"/>
  <c r="AT1111" i="5"/>
  <c r="CH950" i="5"/>
  <c r="AV1111" i="5"/>
  <c r="CM950" i="5"/>
  <c r="AJ1111"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10" i="5" l="1"/>
  <c r="AT1110" i="5"/>
  <c r="AV1110" i="5"/>
  <c r="AP1110" i="5"/>
  <c r="AJ1110" i="5"/>
  <c r="AN1110"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09" i="5"/>
  <c r="BE919" i="5"/>
  <c r="BJ919" i="5" s="1"/>
  <c r="BN919" i="5" s="1"/>
  <c r="BE921" i="5"/>
  <c r="BJ921" i="5" s="1"/>
  <c r="BN921" i="5" s="1"/>
  <c r="BK920" i="5"/>
  <c r="CG920" i="5"/>
  <c r="AP1108"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03"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99"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09"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09" i="5" l="1"/>
  <c r="CQ889" i="5"/>
  <c r="AJ1109" i="5"/>
  <c r="AT1109" i="5"/>
  <c r="CK889" i="5"/>
  <c r="CS889" i="5"/>
  <c r="AU1103" i="5"/>
  <c r="CJ889" i="5"/>
  <c r="AH1109"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08" i="5" l="1"/>
  <c r="AN1107"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03"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08" i="5" l="1"/>
  <c r="AT1108" i="5"/>
  <c r="AV1108" i="5"/>
  <c r="CK858" i="5"/>
  <c r="BV858" i="5"/>
  <c r="AH1108"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0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03"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04" i="5"/>
  <c r="AE839" i="2"/>
  <c r="AA839" i="2"/>
  <c r="Z839" i="2"/>
  <c r="X839" i="2"/>
  <c r="W839" i="2"/>
  <c r="P839" i="2"/>
  <c r="O866" i="7"/>
  <c r="G866"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07"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07" i="5" l="1"/>
  <c r="AJ1107" i="5"/>
  <c r="AT1107" i="5"/>
  <c r="AV1105" i="5"/>
  <c r="AV1107" i="5"/>
  <c r="CK828" i="5"/>
  <c r="AJ1105"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06"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06" i="5" l="1"/>
  <c r="AT1106" i="5"/>
  <c r="AJ1106" i="5"/>
  <c r="AP1106" i="5"/>
  <c r="AH1106" i="5"/>
  <c r="AV1106" i="5"/>
  <c r="CK797" i="5"/>
  <c r="AJ1104" i="5"/>
  <c r="AV1104"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03"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900"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F899"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03"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AW1094" i="5" s="1"/>
  <c r="AW109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05" i="5"/>
  <c r="AS581" i="5"/>
  <c r="CU581" i="5" s="1"/>
  <c r="AG581" i="5"/>
  <c r="CK581" i="5" s="1"/>
  <c r="X86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6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6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Y1094" i="5" s="1"/>
  <c r="Y109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6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02"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02"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BW109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BW109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03" i="5"/>
  <c r="CL378" i="5" l="1"/>
  <c r="CI378" i="5"/>
  <c r="CE378" i="5"/>
  <c r="CD378" i="5"/>
  <c r="CC378" i="5"/>
  <c r="CB378" i="5"/>
  <c r="CA378" i="5"/>
  <c r="BZ378" i="5"/>
  <c r="BY378" i="5"/>
  <c r="BX378" i="5"/>
  <c r="BT378" i="5"/>
  <c r="BS378" i="5"/>
  <c r="BR378" i="5"/>
  <c r="BQ378" i="5"/>
  <c r="BL378" i="5"/>
  <c r="BM378" i="5"/>
  <c r="BH378" i="5"/>
  <c r="BF378" i="5"/>
  <c r="BB1103"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900"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L899"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900"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R899"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66"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66" i="7"/>
  <c r="AD866" i="7"/>
  <c r="AB866" i="7"/>
  <c r="Y866" i="7"/>
  <c r="N866" i="7"/>
  <c r="E866"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7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D109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D109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05"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900"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S899"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BA109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746" i="6" l="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900"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N899"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900"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T899"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900" i="6" s="1"/>
  <c r="K805" i="6"/>
  <c r="K807" i="6" s="1"/>
  <c r="K809" i="6" s="1"/>
  <c r="K811" i="6" s="1"/>
  <c r="K813" i="6" s="1"/>
  <c r="K815" i="6" s="1"/>
  <c r="K817" i="6" s="1"/>
  <c r="X804" i="6"/>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900"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X899"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BA109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K819" i="6" l="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K899" i="6" s="1"/>
  <c r="Z804" i="6"/>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900"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Z899"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04"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AE1094" i="5" s="1"/>
  <c r="AE109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BC109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AZ1094" i="5" s="1"/>
  <c r="AZ109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04"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P109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BO109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P109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BO109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5" i="5" l="1"/>
  <c r="BI1095" i="5"/>
  <c r="BG1095" i="5" s="1"/>
  <c r="D1094" i="5"/>
  <c r="BI1094" i="5"/>
  <c r="BG1094" i="5" s="1"/>
  <c r="BI1093" i="5"/>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66" i="7"/>
  <c r="T866" i="7"/>
  <c r="R866" i="7"/>
  <c r="Z866" i="7"/>
  <c r="AC86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66" i="7"/>
  <c r="AK371" i="7"/>
  <c r="S866" i="7"/>
  <c r="B371" i="7"/>
  <c r="AL371" i="7" s="1"/>
  <c r="U866"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66" i="7"/>
  <c r="K866" i="7"/>
  <c r="AK392" i="7"/>
  <c r="I866"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H1095" i="2" s="1"/>
  <c r="Y1093" i="2"/>
  <c r="AB963" i="2"/>
  <c r="M964" i="2"/>
  <c r="M965" i="2" s="1"/>
  <c r="M966" i="2" s="1"/>
  <c r="M967" i="2" s="1"/>
  <c r="M968" i="2" s="1"/>
  <c r="M969" i="2" s="1"/>
  <c r="M970" i="2" s="1"/>
  <c r="M971" i="2" s="1"/>
  <c r="I963" i="2"/>
  <c r="AB962" i="2"/>
  <c r="I962" i="2"/>
  <c r="AB961" i="2"/>
  <c r="I961" i="2"/>
  <c r="AB960" i="2"/>
  <c r="I960" i="2"/>
  <c r="W574" i="6"/>
  <c r="I575" i="6"/>
  <c r="Y1095" i="2" l="1"/>
  <c r="Y1094" i="2"/>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66" i="7"/>
  <c r="AK536" i="7"/>
  <c r="H866" i="7"/>
  <c r="AJ536" i="7"/>
  <c r="B536" i="7"/>
  <c r="AL536" i="7" s="1"/>
  <c r="L866"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I1085" i="2"/>
  <c r="AB1086"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M1095" i="2" s="1"/>
  <c r="I1093" i="2"/>
  <c r="AB1093" i="2"/>
  <c r="I1092" i="2"/>
  <c r="AB1092" i="2"/>
  <c r="AB1091" i="2"/>
  <c r="I1091" i="2"/>
  <c r="W594" i="6"/>
  <c r="I595" i="6"/>
  <c r="AB1095" i="2" l="1"/>
  <c r="AB1094" i="2"/>
  <c r="I1094" i="2"/>
  <c r="W595" i="6"/>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66" i="7"/>
  <c r="B573" i="7"/>
  <c r="AL573" i="7" s="1"/>
  <c r="AK573" i="7"/>
  <c r="B866"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I747" i="6" s="1"/>
  <c r="W746" i="6" l="1"/>
  <c r="W747" i="6" l="1"/>
  <c r="I748" i="6"/>
  <c r="I749" i="6" s="1"/>
  <c r="I750" i="6" s="1"/>
  <c r="I751" i="6" s="1"/>
  <c r="I752" i="6" s="1"/>
  <c r="I753" i="6" s="1"/>
  <c r="I754" i="6" s="1"/>
  <c r="I755" i="6" s="1"/>
  <c r="I756" i="6" s="1"/>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I816" i="6" s="1"/>
  <c r="I817" i="6" s="1"/>
  <c r="I818" i="6" s="1"/>
  <c r="I819" i="6" s="1"/>
  <c r="I820" i="6" s="1"/>
  <c r="I821" i="6" s="1"/>
  <c r="I822" i="6" s="1"/>
  <c r="I823" i="6" s="1"/>
  <c r="I824" i="6" s="1"/>
  <c r="I825" i="6" s="1"/>
  <c r="I826" i="6" s="1"/>
  <c r="I827" i="6" s="1"/>
  <c r="I828" i="6" s="1"/>
  <c r="I829" i="6" s="1"/>
  <c r="I830" i="6" s="1"/>
  <c r="I831" i="6" s="1"/>
  <c r="I832" i="6" s="1"/>
  <c r="I833" i="6" s="1"/>
  <c r="I834" i="6" s="1"/>
  <c r="I835" i="6" s="1"/>
  <c r="I836" i="6" s="1"/>
  <c r="I837" i="6" s="1"/>
  <c r="I838" i="6" s="1"/>
  <c r="I839" i="6" s="1"/>
  <c r="I840" i="6" s="1"/>
  <c r="I841" i="6" s="1"/>
  <c r="I842" i="6" s="1"/>
  <c r="I843" i="6" s="1"/>
  <c r="I844" i="6" s="1"/>
  <c r="I845" i="6" s="1"/>
  <c r="I846" i="6" s="1"/>
  <c r="I847" i="6" s="1"/>
  <c r="I848" i="6" s="1"/>
  <c r="I849" i="6" s="1"/>
  <c r="I850" i="6" s="1"/>
  <c r="I851" i="6" s="1"/>
  <c r="I852" i="6" s="1"/>
  <c r="I853" i="6" s="1"/>
  <c r="I854" i="6" s="1"/>
  <c r="I855" i="6" s="1"/>
  <c r="I856" i="6" s="1"/>
  <c r="I857" i="6" s="1"/>
  <c r="I858" i="6" s="1"/>
  <c r="I859" i="6" s="1"/>
  <c r="I860" i="6" s="1"/>
  <c r="I861" i="6" s="1"/>
  <c r="I862" i="6" s="1"/>
  <c r="I863" i="6" s="1"/>
  <c r="I864" i="6" s="1"/>
  <c r="I865" i="6" s="1"/>
  <c r="I866" i="6" s="1"/>
  <c r="I867" i="6" s="1"/>
  <c r="I868" i="6" s="1"/>
  <c r="I869" i="6" s="1"/>
  <c r="I870" i="6" s="1"/>
  <c r="I871" i="6" s="1"/>
  <c r="I872" i="6" s="1"/>
  <c r="I873" i="6" s="1"/>
  <c r="I874" i="6" s="1"/>
  <c r="I875" i="6" s="1"/>
  <c r="I876" i="6" s="1"/>
  <c r="I877" i="6" s="1"/>
  <c r="I878" i="6" s="1"/>
  <c r="I879" i="6" s="1"/>
  <c r="I880" i="6" s="1"/>
  <c r="I881" i="6" s="1"/>
  <c r="I882" i="6" s="1"/>
  <c r="I883" i="6" s="1"/>
  <c r="I884" i="6" s="1"/>
  <c r="I885" i="6" s="1"/>
  <c r="I886" i="6" s="1"/>
  <c r="I887" i="6" s="1"/>
  <c r="I888" i="6" s="1"/>
  <c r="I889" i="6" s="1"/>
  <c r="I890" i="6" s="1"/>
  <c r="I891" i="6" s="1"/>
  <c r="I892" i="6" s="1"/>
  <c r="I893" i="6" s="1"/>
  <c r="I894" i="6" s="1"/>
  <c r="I895" i="6" s="1"/>
  <c r="I896" i="6" s="1"/>
  <c r="I897" i="6" s="1"/>
  <c r="I898" i="6" s="1"/>
  <c r="I899" i="6" s="1"/>
  <c r="I900" i="6" s="1"/>
  <c r="W748" i="6" l="1"/>
  <c r="W749" i="6" l="1"/>
  <c r="W750" i="6" l="1"/>
  <c r="W751" i="6" l="1"/>
  <c r="W752" i="6" l="1"/>
  <c r="W753" i="6" l="1"/>
  <c r="W754" i="6" l="1"/>
  <c r="W755" i="6" l="1"/>
  <c r="W756" i="6" l="1"/>
  <c r="W757" i="6" l="1"/>
  <c r="W758" i="6" l="1"/>
  <c r="W759" i="6" l="1"/>
  <c r="W760" i="6" l="1"/>
  <c r="W761" i="6" l="1"/>
  <c r="W762" i="6" l="1"/>
  <c r="W763" i="6" l="1"/>
  <c r="W764" i="6" l="1"/>
  <c r="W765" i="6" l="1"/>
  <c r="W766" i="6" l="1"/>
  <c r="W767" i="6" l="1"/>
  <c r="W768" i="6" l="1"/>
  <c r="W769" i="6" l="1"/>
  <c r="W770" i="6" l="1"/>
  <c r="W771" i="6" l="1"/>
  <c r="W772" i="6" l="1"/>
  <c r="W773" i="6" l="1"/>
  <c r="W774" i="6" l="1"/>
  <c r="W775" i="6" l="1"/>
  <c r="W776" i="6" l="1"/>
  <c r="W777" i="6" l="1"/>
  <c r="W778" i="6" l="1"/>
  <c r="W779" i="6" l="1"/>
  <c r="W780" i="6" l="1"/>
  <c r="W781" i="6" l="1"/>
  <c r="W782" i="6" l="1"/>
  <c r="W783" i="6" l="1"/>
  <c r="W784" i="6" l="1"/>
  <c r="W785" i="6" l="1"/>
  <c r="W786" i="6" l="1"/>
  <c r="W787" i="6" l="1"/>
  <c r="W788" i="6" l="1"/>
  <c r="W789" i="6" l="1"/>
  <c r="W790" i="6" l="1"/>
  <c r="W791" i="6" l="1"/>
  <c r="W792" i="6" l="1"/>
  <c r="W793" i="6" l="1"/>
  <c r="W794" i="6" l="1"/>
  <c r="W795" i="6" l="1"/>
  <c r="W796" i="6" l="1"/>
  <c r="W797" i="6" l="1"/>
  <c r="W798" i="6" l="1"/>
  <c r="W799" i="6" l="1"/>
  <c r="W800" i="6" l="1"/>
  <c r="W801" i="6" l="1"/>
  <c r="W802" i="6" l="1"/>
  <c r="W805" i="6" l="1"/>
  <c r="W803" i="6"/>
  <c r="W807" i="6" l="1"/>
  <c r="W804" i="6"/>
  <c r="W809" i="6" l="1"/>
  <c r="W806" i="6"/>
  <c r="W811" i="6" l="1"/>
  <c r="W808" i="6"/>
  <c r="W813" i="6" l="1"/>
  <c r="W810" i="6"/>
  <c r="W815" i="6" l="1"/>
  <c r="W812" i="6"/>
  <c r="W817" i="6" l="1"/>
  <c r="W814" i="6"/>
  <c r="W819" i="6" l="1"/>
  <c r="W816" i="6"/>
  <c r="W821" i="6" l="1"/>
  <c r="W818" i="6"/>
  <c r="W823" i="6" l="1"/>
  <c r="W820" i="6"/>
  <c r="W825" i="6" l="1"/>
  <c r="W822" i="6"/>
  <c r="W827" i="6" l="1"/>
  <c r="W824" i="6"/>
  <c r="W829" i="6" l="1"/>
  <c r="W826" i="6"/>
  <c r="W831" i="6" l="1"/>
  <c r="W828" i="6"/>
  <c r="W833" i="6" l="1"/>
  <c r="W830" i="6"/>
  <c r="W835" i="6" l="1"/>
  <c r="W832" i="6"/>
  <c r="W837" i="6" l="1"/>
  <c r="W834" i="6"/>
  <c r="W839" i="6" l="1"/>
  <c r="W836" i="6"/>
  <c r="W841" i="6" l="1"/>
  <c r="W838" i="6"/>
  <c r="W843" i="6" l="1"/>
  <c r="W840" i="6"/>
  <c r="W845" i="6" l="1"/>
  <c r="W842" i="6"/>
  <c r="W847" i="6" l="1"/>
  <c r="W844" i="6"/>
  <c r="W849" i="6" l="1"/>
  <c r="W846" i="6"/>
  <c r="W851" i="6" l="1"/>
  <c r="W848" i="6"/>
  <c r="W853" i="6" l="1"/>
  <c r="W850" i="6"/>
  <c r="W855" i="6" l="1"/>
  <c r="W852" i="6"/>
  <c r="W857" i="6" l="1"/>
  <c r="W854" i="6"/>
  <c r="W859" i="6" l="1"/>
  <c r="W856" i="6"/>
  <c r="W861" i="6" l="1"/>
  <c r="W858" i="6"/>
  <c r="W863" i="6" l="1"/>
  <c r="W860" i="6"/>
  <c r="W865" i="6" l="1"/>
  <c r="W862" i="6"/>
  <c r="W867" i="6" l="1"/>
  <c r="W864" i="6"/>
  <c r="W869" i="6" l="1"/>
  <c r="W866" i="6"/>
  <c r="W871" i="6" l="1"/>
  <c r="W868" i="6"/>
  <c r="W873" i="6" l="1"/>
  <c r="W870" i="6"/>
  <c r="W875" i="6" l="1"/>
  <c r="W872" i="6"/>
  <c r="W877" i="6" l="1"/>
  <c r="W874" i="6"/>
  <c r="W879" i="6" l="1"/>
  <c r="W876" i="6"/>
  <c r="W881" i="6" l="1"/>
  <c r="W878" i="6"/>
  <c r="W883" i="6" l="1"/>
  <c r="W880" i="6"/>
  <c r="W885" i="6" l="1"/>
  <c r="W882" i="6"/>
  <c r="W887" i="6" l="1"/>
  <c r="W884" i="6"/>
  <c r="W889" i="6" l="1"/>
  <c r="W886" i="6"/>
  <c r="W891" i="6" l="1"/>
  <c r="W888" i="6"/>
  <c r="W893" i="6" l="1"/>
  <c r="W890" i="6"/>
  <c r="W895" i="6" l="1"/>
  <c r="W892" i="6"/>
  <c r="W897" i="6" l="1"/>
  <c r="W899" i="6"/>
  <c r="W894" i="6"/>
  <c r="W896" i="6" l="1"/>
  <c r="W898" i="6" l="1"/>
  <c r="W900" i="6"/>
</calcChain>
</file>

<file path=xl/sharedStrings.xml><?xml version="1.0" encoding="utf-8"?>
<sst xmlns="http://schemas.openxmlformats.org/spreadsheetml/2006/main" count="1466" uniqueCount="986">
  <si>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</si>
  <si>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</si>
  <si>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</si>
  <si>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</si>
  <si>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</si>
  <si>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</si>
  <si>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</si>
  <si>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</si>
  <si>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</si>
  <si>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</si>
  <si>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</si>
  <si>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</si>
  <si>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</si>
  <si>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</si>
  <si>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</si>
  <si>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</si>
  <si>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</si>
  <si>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</si>
  <si>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</si>
  <si>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</si>
  <si>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</si>
  <si>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</si>
  <si>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</si>
  <si>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</si>
  <si>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</si>
  <si>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</si>
  <si>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</si>
  <si>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</si>
  <si>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</si>
  <si>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</si>
  <si>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</si>
  <si>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</si>
  <si>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</si>
  <si>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</si>
  <si>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</si>
  <si>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</si>
  <si>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</si>
  <si>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</si>
  <si>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</si>
  <si>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</si>
  <si>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</si>
  <si>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</si>
  <si>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</si>
  <si>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</si>
  <si>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</si>
  <si>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</si>
  <si>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</si>
  <si>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</si>
  <si>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</si>
  <si>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</si>
  <si>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</si>
  <si>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</si>
  <si>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</si>
  <si>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</si>
  <si>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</si>
  <si>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</si>
  <si>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</si>
  <si>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</si>
  <si>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</si>
  <si>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</si>
  <si>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</si>
  <si>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</si>
  <si>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</si>
  <si>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</si>
  <si>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</si>
  <si>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</si>
  <si>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</si>
  <si>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</si>
  <si>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</si>
  <si>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</si>
  <si>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</si>
  <si>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</si>
  <si>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</si>
  <si>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</si>
  <si>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</si>
  <si>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</si>
  <si>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</si>
  <si>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</si>
  <si>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</si>
  <si>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</si>
  <si>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</si>
  <si>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</si>
  <si>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</si>
  <si>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</si>
  <si>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</si>
  <si>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</si>
  <si>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</si>
  <si>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</si>
  <si>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</si>
  <si>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</si>
  <si>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</si>
  <si>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</si>
  <si>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</si>
  <si>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</si>
  <si>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</si>
  <si>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</si>
  <si>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</si>
  <si>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</si>
  <si>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</si>
  <si>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</si>
  <si>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</si>
  <si>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</si>
  <si>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</si>
  <si>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</si>
  <si>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</si>
  <si>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</si>
  <si>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</si>
  <si>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</si>
  <si>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</si>
  <si>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</si>
  <si>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</si>
  <si>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</si>
  <si>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</si>
  <si>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</si>
  <si>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</si>
  <si>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</si>
  <si>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</si>
  <si>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</si>
  <si>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</si>
  <si>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</si>
  <si>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</si>
  <si>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</si>
  <si>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</si>
  <si>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</si>
  <si>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</si>
  <si>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</si>
  <si>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</si>
  <si>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</si>
  <si>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</si>
  <si>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</si>
  <si>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</si>
  <si>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</si>
  <si>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</si>
  <si>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</si>
  <si>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</si>
  <si>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</si>
  <si>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</si>
  <si>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</si>
  <si>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</si>
  <si>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</si>
  <si>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</si>
  <si>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</si>
  <si>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</si>
  <si>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</si>
  <si>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</si>
  <si>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</si>
  <si>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</si>
  <si>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</si>
  <si>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</si>
  <si>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</si>
  <si>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</si>
  <si>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</si>
  <si>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</si>
  <si>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</si>
  <si>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</si>
  <si>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</si>
  <si>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</si>
  <si>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</si>
  <si>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</si>
  <si>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</si>
  <si>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</si>
  <si>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</si>
  <si>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</si>
  <si>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</si>
  <si>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</si>
  <si>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</si>
  <si>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</si>
  <si>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</si>
  <si>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</si>
  <si>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</si>
  <si>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</si>
  <si>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</si>
  <si>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</si>
  <si>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</si>
  <si>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</si>
  <si>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</si>
  <si>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</si>
  <si>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</si>
  <si>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</si>
  <si>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</si>
  <si>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</si>
  <si>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</si>
  <si>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</si>
  <si>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</si>
  <si>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</si>
  <si>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</si>
  <si>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</si>
  <si>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</si>
  <si>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</si>
  <si>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</si>
  <si>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</si>
  <si>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</si>
  <si>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</si>
  <si>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</si>
  <si>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</si>
  <si>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</si>
  <si>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</si>
  <si>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</si>
  <si>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</si>
  <si>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</si>
  <si>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</si>
  <si>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</si>
  <si>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</si>
  <si>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</si>
  <si>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</si>
  <si>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</si>
  <si>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</si>
  <si>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</si>
  <si>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</si>
  <si>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</si>
  <si>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</si>
  <si>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</si>
  <si>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</si>
  <si>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</si>
  <si>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</si>
  <si>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</si>
  <si>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</si>
  <si>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</si>
  <si>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</si>
  <si>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</si>
  <si>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</si>
  <si>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</si>
  <si>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</si>
  <si>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</si>
  <si>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</si>
  <si>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</si>
  <si>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</si>
  <si>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</si>
  <si>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</si>
  <si>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</si>
  <si>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</si>
  <si>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</si>
  <si>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</si>
  <si>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</si>
  <si>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</si>
  <si>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</si>
  <si>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</si>
  <si>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</si>
  <si>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</si>
  <si>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</si>
  <si>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</si>
  <si>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</si>
  <si>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</si>
  <si>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</si>
  <si>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</si>
  <si>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</si>
  <si>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</si>
  <si>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</si>
  <si>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</si>
  <si>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</si>
  <si>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</si>
  <si>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</si>
  <si>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</si>
  <si>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</si>
  <si>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</si>
  <si>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</si>
  <si>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</si>
  <si>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</si>
  <si>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</si>
  <si>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</si>
  <si>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</si>
  <si>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</si>
  <si>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</si>
  <si>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</si>
  <si>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</si>
  <si>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</si>
  <si>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</si>
  <si>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</si>
  <si>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</si>
  <si>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</si>
  <si>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</si>
  <si>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</si>
  <si>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</si>
  <si>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</si>
  <si>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</si>
  <si>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</si>
  <si>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</si>
  <si>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</si>
  <si>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</si>
  <si>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</si>
  <si>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</si>
  <si>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</si>
  <si>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</si>
  <si>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</si>
  <si>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</si>
  <si>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</si>
  <si>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</si>
  <si>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</si>
  <si>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</si>
  <si>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</si>
  <si>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</si>
  <si>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</si>
  <si>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</si>
  <si>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</si>
  <si>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</si>
  <si>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</si>
  <si>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</si>
  <si>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</si>
  <si>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</si>
  <si>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</si>
  <si>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</si>
  <si>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</si>
  <si>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</si>
  <si>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</si>
  <si>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</si>
  <si>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</si>
  <si>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</si>
  <si>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</si>
  <si>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</si>
  <si>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</si>
  <si>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</si>
  <si>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</si>
  <si>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</si>
  <si>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</si>
  <si>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</si>
  <si>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</si>
  <si>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</si>
  <si>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</si>
  <si>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</si>
  <si>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</si>
  <si>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</si>
  <si>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</si>
  <si>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</si>
  <si>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</si>
  <si>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</si>
  <si>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</si>
  <si>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</si>
  <si>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</si>
  <si>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</si>
  <si>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</si>
  <si>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</si>
  <si>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</si>
  <si>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</si>
  <si>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</si>
  <si>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</si>
  <si>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</si>
  <si>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</si>
  <si>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</si>
  <si>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</si>
  <si>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</si>
  <si>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</si>
  <si>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</si>
  <si>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</si>
  <si>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</si>
  <si>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</si>
  <si>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</si>
  <si>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</si>
  <si>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</si>
  <si>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</si>
  <si>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</si>
  <si>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</si>
  <si>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</si>
  <si>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</si>
  <si>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</si>
  <si>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</si>
  <si>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</si>
  <si>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</si>
  <si>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</si>
  <si>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</si>
  <si>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</si>
  <si>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</si>
  <si>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</si>
  <si>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</si>
  <si>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</si>
  <si>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</si>
  <si>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</si>
  <si>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</si>
  <si>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</si>
  <si>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</si>
  <si>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</si>
  <si>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</si>
  <si>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</si>
  <si>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</si>
  <si>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</si>
  <si>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</si>
  <si>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</si>
  <si>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</si>
  <si>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</si>
  <si>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</si>
  <si>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</si>
  <si>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</si>
  <si>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</si>
  <si>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</si>
  <si>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</si>
  <si>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</si>
  <si>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</si>
  <si>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</si>
  <si>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</si>
  <si>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</si>
  <si>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</si>
  <si>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</si>
  <si>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</si>
  <si>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</si>
  <si>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</si>
  <si>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</si>
  <si>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</si>
  <si>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</si>
  <si>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</si>
  <si>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</si>
  <si>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</si>
  <si>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</si>
  <si>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</si>
  <si>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</si>
  <si>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</si>
  <si>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</si>
  <si>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</si>
  <si>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</si>
  <si>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</si>
  <si>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</si>
  <si>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</si>
  <si>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</si>
  <si>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</si>
  <si>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</si>
  <si>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</si>
  <si>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</si>
  <si>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</si>
  <si>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</si>
  <si>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</si>
  <si>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</si>
  <si>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</si>
  <si>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</si>
  <si>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</si>
  <si>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</si>
  <si>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</si>
  <si>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</si>
  <si>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</si>
  <si>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</si>
  <si>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</si>
  <si>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</si>
  <si>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</si>
  <si>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</si>
  <si>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</si>
  <si>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</si>
  <si>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</si>
  <si>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</si>
  <si>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</si>
  <si>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</si>
  <si>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</si>
  <si>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</si>
  <si>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</si>
  <si>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</si>
  <si>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</si>
  <si>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</si>
  <si>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</si>
  <si>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</si>
  <si>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</si>
  <si>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</si>
  <si>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</si>
  <si>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</si>
  <si>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</si>
  <si>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</si>
  <si>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</si>
  <si>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</si>
  <si>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</si>
  <si>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</si>
  <si>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</si>
  <si>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</si>
  <si>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</si>
  <si>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</si>
  <si>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</si>
  <si>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</si>
  <si>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</si>
  <si>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</si>
  <si>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</si>
  <si>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</si>
  <si>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</si>
  <si>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</si>
  <si>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</si>
  <si>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</si>
  <si>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</si>
  <si>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</si>
  <si>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</si>
  <si>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</si>
  <si>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</si>
  <si>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</si>
  <si>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</si>
  <si>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</si>
  <si>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</si>
  <si>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</si>
  <si>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</si>
  <si>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</si>
  <si>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</si>
  <si>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</si>
  <si>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</si>
  <si>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</si>
  <si>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</si>
  <si>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</si>
  <si>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</si>
  <si>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</si>
  <si>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</si>
  <si>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</si>
  <si>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</si>
  <si>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</si>
  <si>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</si>
  <si>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</si>
  <si>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</si>
  <si>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</si>
  <si>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</si>
  <si>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</si>
  <si>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</si>
  <si>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</si>
  <si>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</si>
  <si>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</si>
  <si>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</si>
  <si>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</si>
  <si>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</si>
  <si>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</si>
  <si>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</si>
  <si>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</si>
  <si>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</si>
  <si>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</si>
  <si>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</si>
  <si>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</si>
  <si>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</si>
  <si>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</si>
  <si>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</si>
  <si>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</si>
  <si>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</si>
  <si>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</si>
  <si>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</si>
  <si>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</si>
  <si>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</si>
  <si>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</si>
  <si>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</si>
  <si>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</si>
  <si>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</si>
  <si>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</si>
  <si>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</si>
  <si>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</si>
  <si>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</si>
  <si>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</si>
  <si>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</si>
  <si>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</si>
  <si>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</si>
  <si>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</si>
  <si>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</si>
  <si>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</si>
  <si>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</si>
  <si>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</si>
  <si>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</si>
  <si>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</si>
  <si>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</si>
  <si>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</si>
  <si>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</si>
  <si>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</si>
  <si>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</si>
  <si>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</si>
  <si>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</si>
  <si>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</si>
  <si>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</si>
  <si>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</si>
  <si>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</si>
  <si>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</si>
  <si>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</si>
  <si>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</si>
  <si>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</si>
  <si>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</si>
  <si>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</si>
  <si>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</si>
  <si>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</si>
  <si>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</si>
  <si>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</si>
  <si>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</si>
  <si>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</si>
  <si>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</si>
  <si>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</si>
  <si>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</si>
  <si>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</si>
  <si>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</si>
  <si>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</si>
  <si>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</si>
  <si>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</si>
  <si>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</si>
  <si>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</si>
  <si>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</si>
  <si>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</si>
  <si>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</si>
  <si>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</si>
  <si>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</si>
  <si>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</si>
  <si>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</si>
  <si>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</si>
  <si>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</si>
  <si>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</si>
  <si>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</si>
  <si>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</si>
  <si>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</si>
  <si>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</si>
  <si>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</si>
  <si>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</si>
  <si>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</si>
  <si>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</si>
  <si>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</si>
  <si>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</si>
  <si>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</si>
  <si>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</si>
  <si>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</si>
  <si>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</si>
  <si>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</si>
  <si>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</si>
  <si>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</si>
  <si>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</si>
  <si>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</si>
  <si>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</si>
  <si>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</si>
  <si>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</si>
  <si>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</si>
  <si>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</si>
  <si>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</si>
  <si>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</si>
  <si>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</si>
  <si>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</si>
  <si>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</si>
  <si>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</si>
  <si>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</si>
  <si>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</si>
  <si>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</si>
  <si>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</si>
  <si>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</si>
  <si>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</si>
  <si>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</si>
  <si>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</si>
  <si>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</si>
  <si>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</si>
  <si>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</si>
  <si>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</si>
  <si>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</si>
  <si>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</si>
  <si>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</si>
  <si>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</si>
  <si>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</si>
  <si>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</si>
  <si>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</si>
  <si>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</si>
  <si>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</si>
  <si>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</si>
  <si>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</si>
  <si>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</si>
  <si>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</si>
  <si>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</si>
  <si>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</si>
  <si>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</si>
  <si>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</si>
  <si>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</si>
  <si>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</si>
  <si>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</si>
  <si>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</si>
  <si>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</si>
  <si>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</si>
  <si>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</si>
  <si>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</si>
  <si>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</si>
  <si>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</si>
  <si>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</si>
  <si>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</si>
  <si>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</si>
  <si>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</si>
  <si>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</si>
  <si>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</si>
  <si>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</si>
  <si>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</si>
  <si>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</si>
  <si>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</si>
  <si>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</si>
  <si>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</si>
  <si>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</si>
  <si>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</si>
  <si>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</si>
  <si>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</si>
  <si>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</si>
  <si>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</si>
  <si>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</si>
  <si>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</si>
  <si>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</si>
  <si>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</si>
  <si>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</si>
  <si>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</si>
  <si>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</si>
  <si>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</si>
  <si>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</si>
  <si>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</si>
  <si>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</si>
  <si>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</si>
  <si>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</si>
  <si>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</si>
  <si>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</si>
  <si>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</si>
  <si>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</si>
  <si>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</si>
  <si>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</si>
  <si>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</si>
  <si>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</si>
  <si>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</si>
  <si>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</si>
  <si>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</si>
  <si>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</si>
  <si>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</si>
  <si>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</si>
  <si>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</si>
  <si>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</si>
  <si>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</si>
  <si>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</si>
  <si>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</si>
  <si>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</si>
  <si>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</si>
  <si>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</si>
  <si>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</si>
  <si>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</si>
  <si>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</si>
  <si>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</si>
  <si>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</si>
  <si>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</si>
  <si>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</si>
  <si>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</si>
  <si>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</si>
  <si>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</si>
  <si>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</si>
  <si>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</si>
  <si>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</si>
  <si>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</si>
  <si>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</si>
  <si>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</si>
  <si>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</si>
  <si>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</si>
  <si>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</si>
  <si>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</si>
  <si>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</si>
  <si>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</si>
  <si>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</si>
  <si>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</si>
  <si>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</si>
  <si>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</si>
  <si>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</si>
  <si>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</si>
  <si>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</si>
  <si>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</si>
  <si>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</si>
  <si>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</si>
  <si>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</si>
  <si>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</si>
  <si>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</si>
  <si>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</si>
  <si>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</si>
  <si>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</si>
  <si>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</si>
  <si>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</si>
  <si>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</si>
  <si>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</si>
  <si>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</si>
  <si>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</si>
  <si>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</si>
  <si>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</si>
  <si>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</si>
  <si>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</si>
  <si>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</si>
  <si>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</si>
  <si>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</si>
  <si>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</si>
  <si>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</si>
  <si>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</si>
  <si>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</si>
  <si>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</si>
  <si>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</si>
  <si>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</si>
  <si>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</si>
  <si>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</si>
  <si>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</si>
  <si>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</si>
  <si>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</si>
  <si>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</si>
  <si>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</si>
  <si>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</si>
  <si>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</si>
  <si>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</si>
  <si>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</si>
  <si>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</si>
  <si>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</si>
  <si>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</si>
  <si>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</si>
  <si>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</si>
  <si>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</si>
  <si>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</si>
  <si>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</si>
  <si>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</si>
  <si>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</si>
  <si>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</si>
  <si>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</si>
  <si>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</si>
  <si>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</si>
  <si>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</si>
  <si>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</si>
  <si>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</si>
  <si>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</si>
  <si>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</si>
  <si>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</si>
  <si>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</si>
  <si>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</si>
  <si>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</si>
  <si>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</si>
  <si>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</si>
  <si>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</si>
  <si>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</si>
  <si>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</si>
  <si>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</si>
  <si>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</si>
  <si>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</si>
  <si>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</si>
  <si>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</si>
  <si>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</si>
  <si>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</si>
  <si>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</si>
  <si>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</si>
  <si>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</si>
  <si>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</si>
  <si>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</si>
  <si>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</si>
  <si>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</si>
  <si>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</si>
  <si>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</si>
  <si>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</si>
  <si>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</si>
  <si>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</si>
  <si>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</si>
  <si>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</si>
  <si>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</si>
  <si>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</si>
  <si>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</si>
  <si>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</si>
  <si>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</si>
  <si>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</si>
  <si>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</si>
  <si>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</si>
  <si>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</si>
  <si>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</si>
  <si>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</si>
  <si>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</si>
  <si>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</si>
  <si>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</si>
  <si>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</si>
  <si>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</si>
  <si>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</si>
  <si>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</si>
  <si>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</si>
  <si>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</si>
  <si>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</si>
  <si>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</si>
  <si>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</si>
  <si>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</si>
  <si>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</si>
  <si>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</si>
  <si>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</si>
  <si>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</si>
  <si>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</si>
  <si>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</si>
  <si>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</si>
  <si>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</si>
  <si>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</si>
  <si>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</si>
  <si>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</si>
  <si>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</si>
  <si>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</si>
  <si>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</si>
  <si>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</si>
  <si>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</si>
  <si>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</si>
  <si>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</si>
  <si>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</si>
  <si>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</si>
  <si>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</si>
  <si>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</si>
  <si>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</si>
  <si>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</si>
  <si>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</si>
  <si>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</si>
  <si>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</si>
  <si>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</si>
  <si>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</si>
  <si>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</si>
  <si>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</si>
  <si>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</si>
  <si>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</si>
  <si>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</si>
  <si>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</si>
  <si>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</si>
  <si>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</si>
  <si>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</si>
  <si>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</si>
  <si>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</si>
  <si>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</si>
  <si>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</si>
  <si>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</si>
  <si>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</si>
  <si>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</si>
  <si>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</si>
  <si>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</si>
  <si>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</si>
  <si>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</si>
  <si>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</si>
  <si>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</si>
  <si>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</si>
  <si>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</si>
  <si>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</si>
  <si>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</si>
  <si>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</si>
  <si>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</si>
  <si>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</si>
  <si>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</si>
  <si>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</si>
  <si>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</si>
  <si>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</si>
  <si>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</si>
  <si>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</si>
  <si>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</si>
  <si>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</si>
  <si>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</si>
  <si>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</si>
  <si>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</si>
  <si>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</si>
  <si>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</si>
  <si>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</si>
  <si>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</si>
  <si>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</si>
  <si>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</si>
  <si>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</si>
  <si>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</si>
  <si>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</si>
  <si>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</si>
  <si>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</si>
  <si>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</si>
  <si>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</si>
  <si>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</si>
  <si>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</si>
  <si>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</si>
  <si>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</si>
  <si>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</si>
  <si>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</si>
  <si>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</si>
  <si>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</si>
  <si>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</si>
  <si>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</si>
  <si>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</si>
  <si>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</si>
  <si>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</si>
  <si>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</si>
  <si>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</si>
  <si>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</si>
  <si>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</si>
  <si>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</si>
  <si>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</si>
  <si>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</si>
  <si>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</si>
  <si>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</si>
  <si>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</si>
  <si>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</si>
  <si>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</si>
  <si>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</si>
  <si>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</si>
  <si>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</si>
  <si>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</si>
  <si>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</si>
  <si>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</si>
  <si>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</si>
  <si>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</si>
  <si>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</si>
  <si>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</si>
  <si>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</si>
  <si>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</si>
  <si>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</si>
  <si>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</si>
  <si>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</si>
  <si>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</si>
  <si>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</si>
  <si>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</si>
  <si>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</si>
  <si>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</si>
  <si>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</si>
  <si>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</si>
  <si>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</si>
  <si>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</si>
  <si>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</si>
  <si>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</si>
  <si>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</si>
  <si>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</si>
  <si>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</si>
  <si>
    <t>12月</t>
  </si>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</sst>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FFCC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国家衛健委発表に基づく感染状況!$AE$374:$AE$1101</c:f>
              <c:numCache>
                <c:formatCode>m"月"d"日"</c:formatCode>
                <c:ptCount val="7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numCache>
            </c:numRef>
          </c:cat>
          <c:val>
            <c:numRef>
              <c:f>国家衛健委発表に基づく感染状況!$AF$374:$AF$1101</c:f>
              <c:numCache>
                <c:formatCode>#,##0_);[Red]\(#,##0\)</c:formatCode>
                <c:ptCount val="7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香港マカオ台湾の患者・海外輸入症例・無症状病原体保有者!$CN$189:$CN$1101</c:f>
              <c:numCache>
                <c:formatCode>m"月"d"日"</c:formatCode>
                <c:ptCount val="9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numCache>
            </c:numRef>
          </c:cat>
          <c:val>
            <c:numRef>
              <c:f>香港マカオ台湾の患者・海外輸入症例・無症状病原体保有者!$CO$189:$CO$1101</c:f>
              <c:numCache>
                <c:formatCode>General</c:formatCode>
                <c:ptCount val="9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1968894357755E-2"/>
          <c:y val="4.282533667092771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省市別輸入症例数変化!$C$2:$C$863</c:f>
              <c:numCache>
                <c:formatCode>m"月"d"日"</c:formatCode>
                <c:ptCount val="8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numCache>
            </c:numRef>
          </c:cat>
          <c:val>
            <c:numRef>
              <c:f>省市別輸入症例数変化!$D$2:$D$863</c:f>
              <c:numCache>
                <c:formatCode>General</c:formatCode>
                <c:ptCount val="86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省市別輸入症例数変化!$C$2:$C$863</c:f>
              <c:numCache>
                <c:formatCode>m"月"d"日"</c:formatCode>
                <c:ptCount val="8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numCache>
            </c:numRef>
          </c:cat>
          <c:val>
            <c:numRef>
              <c:f>省市別輸入症例数変化!$E$2:$E$863</c:f>
              <c:numCache>
                <c:formatCode>General</c:formatCode>
                <c:ptCount val="86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pt idx="856">
                  <c:v>11</c:v>
                </c:pt>
                <c:pt idx="857">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省市別輸入症例数変化!$C$2:$C$863</c:f>
              <c:numCache>
                <c:formatCode>m"月"d"日"</c:formatCode>
                <c:ptCount val="8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numCache>
            </c:numRef>
          </c:cat>
          <c:val>
            <c:numRef>
              <c:f>省市別輸入症例数変化!$F$2:$F$863</c:f>
              <c:numCache>
                <c:formatCode>General</c:formatCode>
                <c:ptCount val="86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pt idx="856">
                  <c:v>5</c:v>
                </c:pt>
                <c:pt idx="85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省市別輸入症例数変化!$C$2:$C$863</c:f>
              <c:numCache>
                <c:formatCode>m"月"d"日"</c:formatCode>
                <c:ptCount val="8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numCache>
            </c:numRef>
          </c:cat>
          <c:val>
            <c:numRef>
              <c:f>省市別輸入症例数変化!$G$2:$G$863</c:f>
              <c:numCache>
                <c:formatCode>General</c:formatCode>
                <c:ptCount val="86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省市別輸入症例数変化!$C$2:$C$863</c:f>
              <c:numCache>
                <c:formatCode>m"月"d"日"</c:formatCode>
                <c:ptCount val="8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numCache>
            </c:numRef>
          </c:cat>
          <c:val>
            <c:numRef>
              <c:f>省市別輸入症例数変化!$H$2:$H$863</c:f>
              <c:numCache>
                <c:formatCode>General</c:formatCode>
                <c:ptCount val="86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pt idx="856">
                  <c:v>5</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省市別輸入症例数変化!$C$2:$C$863</c:f>
              <c:numCache>
                <c:formatCode>m"月"d"日"</c:formatCode>
                <c:ptCount val="8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numCache>
            </c:numRef>
          </c:cat>
          <c:val>
            <c:numRef>
              <c:f>省市別輸入症例数変化!$I$2:$I$863</c:f>
              <c:numCache>
                <c:formatCode>General</c:formatCode>
                <c:ptCount val="86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省市別輸入症例数変化!$C$2:$C$863</c:f>
              <c:numCache>
                <c:formatCode>m"月"d"日"</c:formatCode>
                <c:ptCount val="86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numCache>
            </c:numRef>
          </c:cat>
          <c:val>
            <c:numRef>
              <c:f>省市別輸入症例数変化!$J$2:$J$863</c:f>
              <c:numCache>
                <c:formatCode>0_);[Red]\(0\)</c:formatCode>
                <c:ptCount val="86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pt idx="856">
                  <c:v>16</c:v>
                </c:pt>
                <c:pt idx="857">
                  <c:v>16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香港マカオ台湾の患者・海外輸入症例・無症状病原体保有者!$AX$169:$AX$1101</c:f>
              <c:numCache>
                <c:formatCode>m"月"d"日"</c:formatCode>
                <c:ptCount val="9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numCache>
            </c:numRef>
          </c:cat>
          <c:val>
            <c:numRef>
              <c:f>香港マカオ台湾の患者・海外輸入症例・無症状病原体保有者!$AY$169:$AY$1101</c:f>
              <c:numCache>
                <c:formatCode>General</c:formatCode>
                <c:ptCount val="93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pt idx="926">
                  <c:v>305</c:v>
                </c:pt>
                <c:pt idx="927">
                  <c:v>340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香港マカオ台湾の患者・海外輸入症例・無症状病原体保有者!$AX$169:$AX$1101</c:f>
              <c:numCache>
                <c:formatCode>m"月"d"日"</c:formatCode>
                <c:ptCount val="9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numCache>
            </c:numRef>
          </c:cat>
          <c:val>
            <c:numRef>
              <c:f>香港マカオ台湾の患者・海外輸入症例・無症状病原体保有者!$BB$169:$BB$1101</c:f>
              <c:numCache>
                <c:formatCode>General</c:formatCode>
                <c:ptCount val="93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pt idx="926">
                  <c:v>11</c:v>
                </c:pt>
                <c:pt idx="927">
                  <c:v>14</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香港マカオ台湾の患者・海外輸入症例・無症状病原体保有者!$AX$169:$AX$1101</c:f>
              <c:numCache>
                <c:formatCode>m"月"d"日"</c:formatCode>
                <c:ptCount val="9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numCache>
            </c:numRef>
          </c:cat>
          <c:val>
            <c:numRef>
              <c:f>香港マカオ台湾の患者・海外輸入症例・無症状病原体保有者!$AZ$169:$AZ$1101</c:f>
              <c:numCache>
                <c:formatCode>General</c:formatCode>
                <c:ptCount val="93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pt idx="926">
                  <c:v>28293</c:v>
                </c:pt>
                <c:pt idx="927">
                  <c:v>28633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香港マカオ台湾の患者・海外輸入症例・無症状病原体保有者!$AX$169:$AX$1101</c:f>
              <c:numCache>
                <c:formatCode>m"月"d"日"</c:formatCode>
                <c:ptCount val="93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numCache>
            </c:numRef>
          </c:cat>
          <c:val>
            <c:numRef>
              <c:f>香港マカオ台湾の患者・海外輸入症例・無症状病原体保有者!$BC$169:$BC$1101</c:f>
              <c:numCache>
                <c:formatCode>General</c:formatCode>
                <c:ptCount val="93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pt idx="926">
                  <c:v>2621</c:v>
                </c:pt>
                <c:pt idx="927">
                  <c:v>2635</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香港マカオ台湾の患者・海外輸入症例・無症状病原体保有者!$CR$485:$CR$1101</c:f>
              <c:numCache>
                <c:formatCode>m"月"d"日"</c:formatCode>
                <c:ptCount val="6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numCache>
            </c:numRef>
          </c:cat>
          <c:val>
            <c:numRef>
              <c:f>香港マカオ台湾の患者・海外輸入症例・無症状病原体保有者!$CS$485:$CS$1101</c:f>
              <c:numCache>
                <c:formatCode>General</c:formatCode>
                <c:ptCount val="61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pt idx="610">
                  <c:v>18056</c:v>
                </c:pt>
                <c:pt idx="611">
                  <c:v>17728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香港マカオ台湾の患者・海外輸入症例・無症状病原体保有者!$CR$485:$CR$1101</c:f>
              <c:numCache>
                <c:formatCode>m"月"d"日"</c:formatCode>
                <c:ptCount val="61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numCache>
            </c:numRef>
          </c:cat>
          <c:val>
            <c:numRef>
              <c:f>香港マカオ台湾の患者・海外輸入症例・無症状病原体保有者!$CT$485:$CT$1101</c:f>
              <c:numCache>
                <c:formatCode>General</c:formatCode>
                <c:ptCount val="61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pt idx="610">
                  <c:v>36</c:v>
                </c:pt>
                <c:pt idx="611">
                  <c:v>24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香港マカオ台湾の患者・海外輸入症例・無症状病原体保有者!$BJ$97:$BJ$1100</c:f>
              <c:numCache>
                <c:formatCode>m"月"d"日"</c:formatCode>
                <c:ptCount val="10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numCache>
            </c:numRef>
          </c:cat>
          <c:val>
            <c:numRef>
              <c:f>香港マカオ台湾の患者・海外輸入症例・無症状病原体保有者!$BK$97:$BK$1100</c:f>
              <c:numCache>
                <c:formatCode>General</c:formatCode>
                <c:ptCount val="100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香港マカオ台湾の患者・海外輸入症例・無症状病原体保有者!$BJ$97:$BJ$1100</c:f>
              <c:numCache>
                <c:formatCode>m"月"d"日"</c:formatCode>
                <c:ptCount val="10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numCache>
            </c:numRef>
          </c:cat>
          <c:val>
            <c:numRef>
              <c:f>香港マカオ台湾の患者・海外輸入症例・無症状病原体保有者!$BL$97:$BL$1100</c:f>
              <c:numCache>
                <c:formatCode>General</c:formatCode>
                <c:ptCount val="100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308969918434033E-2"/>
          <c:y val="2.2542015075689818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香港マカオ台湾の患者・海外輸入症例・無症状病原体保有者!$CM$29:$CM$1101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国家衛健委発表に基づく感染状況!$AE$374:$AE$1101</c:f>
              <c:numCache>
                <c:formatCode>m"月"d"日"</c:formatCode>
                <c:ptCount val="72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numCache>
            </c:numRef>
          </c:cat>
          <c:val>
            <c:numRef>
              <c:f>国家衛健委発表に基づく感染状況!$AF$374:$AF$1101</c:f>
              <c:numCache>
                <c:formatCode>#,##0_);[Red]\(#,##0\)</c:formatCode>
                <c:ptCount val="72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省市別輸入症例数変化!$AH$2:$AH$862</c:f>
              <c:numCache>
                <c:formatCode>m"月"d"日"</c:formatCode>
                <c:ptCount val="8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numCache>
            </c:numRef>
          </c:cat>
          <c:val>
            <c:numRef>
              <c:f>省市別輸入症例数変化!$AI$2:$AI$862</c:f>
              <c:numCache>
                <c:formatCode>0_);[Red]\(0\)</c:formatCode>
                <c:ptCount val="86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pt idx="856">
                  <c:v>32</c:v>
                </c:pt>
                <c:pt idx="857">
                  <c:v>22</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省市別輸入症例数変化!$AH$2:$AH$862</c:f>
              <c:numCache>
                <c:formatCode>m"月"d"日"</c:formatCode>
                <c:ptCount val="8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numCache>
            </c:numRef>
          </c:cat>
          <c:val>
            <c:numRef>
              <c:f>省市別輸入症例数変化!$AJ$2:$AJ$862</c:f>
              <c:numCache>
                <c:formatCode>0_);[Red]\(0\)</c:formatCode>
                <c:ptCount val="86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pt idx="856">
                  <c:v>5</c:v>
                </c:pt>
                <c:pt idx="857">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省市別輸入症例数変化!$AH$2:$AH$862</c:f>
              <c:numCache>
                <c:formatCode>m"月"d"日"</c:formatCode>
                <c:ptCount val="86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numCache>
            </c:numRef>
          </c:cat>
          <c:val>
            <c:numRef>
              <c:f>省市別輸入症例数変化!$AK$2:$AK$862</c:f>
              <c:numCache>
                <c:formatCode>General</c:formatCode>
                <c:ptCount val="86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香港マカオ台湾の患者・海外輸入症例・無症状病原体保有者!$CP$189:$CP$1100</c:f>
              <c:numCache>
                <c:formatCode>m"月"d"日"</c:formatCode>
                <c:ptCount val="9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numCache>
            </c:numRef>
          </c:cat>
          <c:val>
            <c:numRef>
              <c:f>香港マカオ台湾の患者・海外輸入症例・無症状病原体保有者!$CQ$189:$CQ$1100</c:f>
              <c:numCache>
                <c:formatCode>General</c:formatCode>
                <c:ptCount val="9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香港マカオ台湾の患者・海外輸入症例・無症状病原体保有者!$CJ$29:$CJ$1101</c:f>
              <c:numCache>
                <c:formatCode>General</c:formatCode>
                <c:ptCount val="10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香港マカオ台湾の患者・海外輸入症例・無症状病原体保有者!$CN$189:$CN$1101</c:f>
              <c:numCache>
                <c:formatCode>m"月"d"日"</c:formatCode>
                <c:ptCount val="9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numCache>
            </c:numRef>
          </c:cat>
          <c:val>
            <c:numRef>
              <c:f>香港マカオ台湾の患者・海外輸入症例・無症状病原体保有者!$CO$189:$CO$1101</c:f>
              <c:numCache>
                <c:formatCode>General</c:formatCode>
                <c:ptCount val="9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香港マカオ台湾の患者・海外輸入症例・無症状病原体保有者!$BJ$97:$BJ$1100</c:f>
              <c:numCache>
                <c:formatCode>m"月"d"日"</c:formatCode>
                <c:ptCount val="10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numCache>
            </c:numRef>
          </c:cat>
          <c:val>
            <c:numRef>
              <c:f>香港マカオ台湾の患者・海外輸入症例・無症状病原体保有者!$BL$97:$BL$1100</c:f>
              <c:numCache>
                <c:formatCode>General</c:formatCode>
                <c:ptCount val="100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香港マカオ台湾の患者・海外輸入症例・無症状病原体保有者!$BJ$97:$BJ$1100</c:f>
              <c:numCache>
                <c:formatCode>m"月"d"日"</c:formatCode>
                <c:ptCount val="100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numCache>
            </c:numRef>
          </c:cat>
          <c:val>
            <c:numRef>
              <c:f>香港マカオ台湾の患者・海外輸入症例・無症状病原体保有者!$BK$97:$BK$1100</c:f>
              <c:numCache>
                <c:formatCode>General</c:formatCode>
                <c:ptCount val="100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国家衛健委発表に基づく感染状況!$W$27:$W$1101</c:f>
              <c:numCache>
                <c:formatCode>m"月"d"日"</c:formatCode>
                <c:ptCount val="10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numCache>
            </c:numRef>
          </c:cat>
          <c:val>
            <c:numRef>
              <c:f>国家衛健委発表に基づく感染状況!$X$27:$X$1101</c:f>
              <c:numCache>
                <c:formatCode>#,##0_);[Red]\(#,##0\)</c:formatCode>
                <c:ptCount val="107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国家衛健委発表に基づく感染状況!$W$27:$W$1101</c:f>
              <c:numCache>
                <c:formatCode>m"月"d"日"</c:formatCode>
                <c:ptCount val="107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numCache>
            </c:numRef>
          </c:cat>
          <c:val>
            <c:numRef>
              <c:f>国家衛健委発表に基づく感染状況!$Y$27:$Y$1101</c:f>
              <c:numCache>
                <c:formatCode>General</c:formatCode>
                <c:ptCount val="107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香港マカオ台湾の患者・海外輸入症例・無症状病原体保有者!$CP$189:$CP$1100</c:f>
              <c:numCache>
                <c:formatCode>m"月"d"日"</c:formatCode>
                <c:ptCount val="9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numCache>
            </c:numRef>
          </c:cat>
          <c:val>
            <c:numRef>
              <c:f>香港マカオ台湾の患者・海外輸入症例・無症状病原体保有者!$CQ$189:$CQ$1100</c:f>
              <c:numCache>
                <c:formatCode>General</c:formatCode>
                <c:ptCount val="9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香港マカオ台湾の患者・海外輸入症例・無症状病原体保有者!$CN$189:$CN$1101</c:f>
              <c:numCache>
                <c:formatCode>m"月"d"日"</c:formatCode>
                <c:ptCount val="91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numCache>
            </c:numRef>
          </c:cat>
          <c:val>
            <c:numRef>
              <c:f>香港マカオ台湾の患者・海外輸入症例・無症状病原体保有者!$CO$189:$CO$1101</c:f>
              <c:numCache>
                <c:formatCode>General</c:formatCode>
                <c:ptCount val="91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新疆の情況!$U$7:$U$907</c:f>
              <c:strCache>
                <c:ptCount val="89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strCache>
            </c:strRef>
          </c:cat>
          <c:val>
            <c:numRef>
              <c:f>新疆の情況!$V$7:$V$907</c:f>
              <c:numCache>
                <c:formatCode>General</c:formatCode>
                <c:ptCount val="901"/>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6</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新疆の情況!$U$7:$U$907</c:f>
              <c:strCache>
                <c:ptCount val="89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strCache>
            </c:strRef>
          </c:cat>
          <c:val>
            <c:numRef>
              <c:f>新疆の情況!$W$7:$W$907</c:f>
              <c:numCache>
                <c:formatCode>General</c:formatCode>
                <c:ptCount val="901"/>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1165</c:v>
                </c:pt>
                <c:pt idx="805">
                  <c:v>1165</c:v>
                </c:pt>
                <c:pt idx="806">
                  <c:v>1165</c:v>
                </c:pt>
                <c:pt idx="807">
                  <c:v>1165</c:v>
                </c:pt>
                <c:pt idx="808">
                  <c:v>1165</c:v>
                </c:pt>
                <c:pt idx="809">
                  <c:v>1165</c:v>
                </c:pt>
                <c:pt idx="810">
                  <c:v>1165</c:v>
                </c:pt>
                <c:pt idx="811">
                  <c:v>1165</c:v>
                </c:pt>
                <c:pt idx="812">
                  <c:v>1165</c:v>
                </c:pt>
                <c:pt idx="813">
                  <c:v>1165</c:v>
                </c:pt>
                <c:pt idx="814">
                  <c:v>1169</c:v>
                </c:pt>
                <c:pt idx="815">
                  <c:v>1222</c:v>
                </c:pt>
                <c:pt idx="816">
                  <c:v>1292</c:v>
                </c:pt>
                <c:pt idx="817">
                  <c:v>1310</c:v>
                </c:pt>
                <c:pt idx="818">
                  <c:v>1372</c:v>
                </c:pt>
                <c:pt idx="819">
                  <c:v>1436</c:v>
                </c:pt>
                <c:pt idx="820">
                  <c:v>1464</c:v>
                </c:pt>
                <c:pt idx="821">
                  <c:v>1501</c:v>
                </c:pt>
                <c:pt idx="822">
                  <c:v>1523</c:v>
                </c:pt>
                <c:pt idx="823">
                  <c:v>1536</c:v>
                </c:pt>
                <c:pt idx="824">
                  <c:v>1544</c:v>
                </c:pt>
                <c:pt idx="825">
                  <c:v>1550</c:v>
                </c:pt>
                <c:pt idx="826">
                  <c:v>1556</c:v>
                </c:pt>
                <c:pt idx="827">
                  <c:v>1563</c:v>
                </c:pt>
                <c:pt idx="828">
                  <c:v>1571</c:v>
                </c:pt>
                <c:pt idx="829">
                  <c:v>1579</c:v>
                </c:pt>
                <c:pt idx="830">
                  <c:v>1589</c:v>
                </c:pt>
                <c:pt idx="831">
                  <c:v>1598</c:v>
                </c:pt>
                <c:pt idx="832">
                  <c:v>1607</c:v>
                </c:pt>
                <c:pt idx="833">
                  <c:v>1618</c:v>
                </c:pt>
                <c:pt idx="834">
                  <c:v>1630</c:v>
                </c:pt>
                <c:pt idx="835">
                  <c:v>1660</c:v>
                </c:pt>
                <c:pt idx="836">
                  <c:v>1689</c:v>
                </c:pt>
                <c:pt idx="837">
                  <c:v>1719</c:v>
                </c:pt>
                <c:pt idx="838">
                  <c:v>1742</c:v>
                </c:pt>
                <c:pt idx="839">
                  <c:v>1772</c:v>
                </c:pt>
                <c:pt idx="840">
                  <c:v>1797</c:v>
                </c:pt>
                <c:pt idx="841">
                  <c:v>1822</c:v>
                </c:pt>
                <c:pt idx="842">
                  <c:v>1844</c:v>
                </c:pt>
                <c:pt idx="843">
                  <c:v>1864</c:v>
                </c:pt>
                <c:pt idx="844">
                  <c:v>1887</c:v>
                </c:pt>
                <c:pt idx="845">
                  <c:v>1917</c:v>
                </c:pt>
                <c:pt idx="846">
                  <c:v>1949</c:v>
                </c:pt>
                <c:pt idx="847">
                  <c:v>1983</c:v>
                </c:pt>
                <c:pt idx="848">
                  <c:v>2015</c:v>
                </c:pt>
                <c:pt idx="849">
                  <c:v>2045</c:v>
                </c:pt>
                <c:pt idx="850">
                  <c:v>2070</c:v>
                </c:pt>
                <c:pt idx="851">
                  <c:v>2104</c:v>
                </c:pt>
                <c:pt idx="852">
                  <c:v>2133</c:v>
                </c:pt>
                <c:pt idx="853">
                  <c:v>2161</c:v>
                </c:pt>
                <c:pt idx="854">
                  <c:v>2191</c:v>
                </c:pt>
                <c:pt idx="855">
                  <c:v>2217</c:v>
                </c:pt>
                <c:pt idx="856">
                  <c:v>2244</c:v>
                </c:pt>
                <c:pt idx="857">
                  <c:v>2274</c:v>
                </c:pt>
                <c:pt idx="858">
                  <c:v>2294</c:v>
                </c:pt>
                <c:pt idx="859">
                  <c:v>2312</c:v>
                </c:pt>
                <c:pt idx="860">
                  <c:v>2331</c:v>
                </c:pt>
                <c:pt idx="861">
                  <c:v>2350</c:v>
                </c:pt>
                <c:pt idx="862">
                  <c:v>2368</c:v>
                </c:pt>
                <c:pt idx="863">
                  <c:v>2388</c:v>
                </c:pt>
                <c:pt idx="864">
                  <c:v>2409</c:v>
                </c:pt>
                <c:pt idx="865">
                  <c:v>2429</c:v>
                </c:pt>
                <c:pt idx="866">
                  <c:v>2453</c:v>
                </c:pt>
                <c:pt idx="867">
                  <c:v>2476</c:v>
                </c:pt>
                <c:pt idx="868">
                  <c:v>2499</c:v>
                </c:pt>
                <c:pt idx="869">
                  <c:v>2520</c:v>
                </c:pt>
                <c:pt idx="870">
                  <c:v>2531</c:v>
                </c:pt>
                <c:pt idx="871">
                  <c:v>2544</c:v>
                </c:pt>
                <c:pt idx="872">
                  <c:v>2555</c:v>
                </c:pt>
                <c:pt idx="873">
                  <c:v>2567</c:v>
                </c:pt>
                <c:pt idx="874">
                  <c:v>2574</c:v>
                </c:pt>
                <c:pt idx="875">
                  <c:v>2580</c:v>
                </c:pt>
                <c:pt idx="876">
                  <c:v>2584</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pt idx="894">
                  <c:v>2592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香港マカオ台湾の患者・海外輸入症例・無症状病原体保有者!$CJ$29:$CJ$1101</c:f>
              <c:numCache>
                <c:formatCode>General</c:formatCode>
                <c:ptCount val="10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香港マカオ台湾の患者・海外輸入症例・無症状病原体保有者!$BR$29:$BR$1101</c:f>
              <c:numCache>
                <c:formatCode>General</c:formatCode>
                <c:ptCount val="107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pt idx="1066">
                  <c:v>497907</c:v>
                </c:pt>
                <c:pt idx="1067">
                  <c:v>499761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香港マカオ台湾の患者・海外輸入症例・無症状病原体保有者!$BS$29:$BS$1101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pt idx="1066">
                  <c:v>108925</c:v>
                </c:pt>
                <c:pt idx="1067">
                  <c:v>109465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香港マカオ台湾の患者・海外輸入症例・無症状病原体保有者!$BT$29:$BT$1101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pt idx="1066">
                  <c:v>11412</c:v>
                </c:pt>
                <c:pt idx="1067">
                  <c:v>11462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2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香港マカオ台湾の患者・海外輸入症例・無症状病原体保有者!$CJ$29:$CJ$1101</c:f>
              <c:numCache>
                <c:formatCode>General</c:formatCode>
                <c:ptCount val="107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香港マカオ台湾の患者・海外輸入症例・無症状病原体保有者!$CK$29:$CK$1101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pt idx="1066">
                  <c:v>554</c:v>
                </c:pt>
                <c:pt idx="1067">
                  <c:v>540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国家衛健委発表に基づく感染状況!$W$27:$W$1102</c:f>
              <c:numCache>
                <c:formatCode>m"月"d"日"</c:formatCode>
                <c:ptCount val="10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numCache>
            </c:numRef>
          </c:cat>
          <c:val>
            <c:numRef>
              <c:f>国家衛健委発表に基づく感染状況!$X$27:$X$1102</c:f>
              <c:numCache>
                <c:formatCode>#,##0_);[Red]\(#,##0\)</c:formatCode>
                <c:ptCount val="107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国家衛健委発表に基づく感染状況!$W$27:$W$1102</c:f>
              <c:numCache>
                <c:formatCode>m"月"d"日"</c:formatCode>
                <c:ptCount val="107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numCache>
            </c:numRef>
          </c:cat>
          <c:val>
            <c:numRef>
              <c:f>国家衛健委発表に基づく感染状況!$Y$27:$Y$1102</c:f>
              <c:numCache>
                <c:formatCode>General</c:formatCode>
                <c:ptCount val="107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香港マカオ台湾の患者・海外輸入症例・無症状病原体保有者!$BE$70:$BE$1101</c:f>
              <c:numCache>
                <c:formatCode>m"月"d"日"</c:formatCode>
                <c:ptCount val="10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numCache>
            </c:numRef>
          </c:cat>
          <c:val>
            <c:numRef>
              <c:f>香港マカオ台湾の患者・海外輸入症例・無症状病原体保有者!$BF$70:$BF$1101</c:f>
              <c:numCache>
                <c:formatCode>General</c:formatCode>
                <c:ptCount val="103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pt idx="1025">
                  <c:v>43</c:v>
                </c:pt>
                <c:pt idx="1026">
                  <c:v>31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香港マカオ台湾の患者・海外輸入症例・無症状病原体保有者!$BE$70:$BE$1101</c:f>
              <c:numCache>
                <c:formatCode>m"月"d"日"</c:formatCode>
                <c:ptCount val="103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numCache>
            </c:numRef>
          </c:cat>
          <c:val>
            <c:numRef>
              <c:f>香港マカオ台湾の患者・海外輸入症例・無症状病原体保有者!$BG$70:$BG$1101</c:f>
              <c:numCache>
                <c:formatCode>General</c:formatCode>
                <c:ptCount val="103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pt idx="1025">
                  <c:v>28957</c:v>
                </c:pt>
                <c:pt idx="1026">
                  <c:v>28988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香港マカオ台湾の患者・海外輸入症例・無症状病原体保有者!$BY$29:$BY$1101</c:f>
              <c:numCache>
                <c:formatCode>General</c:formatCode>
                <c:ptCount val="107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pt idx="1066">
                  <c:v>1901</c:v>
                </c:pt>
                <c:pt idx="1067">
                  <c:v>1950</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香港マカオ台湾の患者・海外輸入症例・無症状病原体保有者!$BZ$29:$BZ$1101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pt idx="1066">
                  <c:v>1593</c:v>
                </c:pt>
                <c:pt idx="1067">
                  <c:v>1665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香港マカオ台湾の患者・海外輸入症例・無症状病原体保有者!$CA$29:$CA$1101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pt idx="1066">
                  <c:v>19</c:v>
                </c:pt>
                <c:pt idx="1067">
                  <c:v>21</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香港マカオ台湾の患者・海外輸入症例・無症状病原体保有者!$CC$29:$CC$1101</c:f>
              <c:numCache>
                <c:formatCode>General</c:formatCode>
                <c:ptCount val="107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pt idx="1066">
                  <c:v>8681672</c:v>
                </c:pt>
                <c:pt idx="1067">
                  <c:v>8699400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香港マカオ台湾の患者・海外輸入症例・無症状病原体保有者!$CD$29:$CD$1101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pt idx="1066">
                  <c:v>13742</c:v>
                </c:pt>
                <c:pt idx="106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香港マカオ台湾の患者・海外輸入症例・無症状病原体保有者!$CE$29:$CE$1101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6">
                  <c:v>15075</c:v>
                </c:pt>
                <c:pt idx="1067">
                  <c:v>15099</c:v>
                </c:pt>
                <c:pt idx="1070">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香港マカオ台湾の患者・海外輸入症例・無症状病原体保有者!$CL$29:$CL$1101</c:f>
              <c:numCache>
                <c:formatCode>m"月"d"日"</c:formatCode>
                <c:ptCount val="107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numCache>
            </c:numRef>
          </c:cat>
          <c:val>
            <c:numRef>
              <c:f>香港マカオ台湾の患者・海外輸入症例・無症状病原体保有者!$CM$29:$CM$1101</c:f>
              <c:numCache>
                <c:formatCode>General</c:formatCode>
                <c:ptCount val="10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香港マカオ台湾の患者・海外輸入症例・無症状病原体保有者!$CP$189:$CP$1100</c:f>
              <c:numCache>
                <c:formatCode>m"月"d"日"</c:formatCode>
                <c:ptCount val="91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numCache>
            </c:numRef>
          </c:cat>
          <c:val>
            <c:numRef>
              <c:f>香港マカオ台湾の患者・海外輸入症例・無症状病原体保有者!$CQ$189:$CQ$1100</c:f>
              <c:numCache>
                <c:formatCode>General</c:formatCode>
                <c:ptCount val="91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28866</xdr:colOff>
      <xdr:row>80</xdr:row>
      <xdr:rowOff>127824</xdr:rowOff>
    </xdr:from>
    <xdr:to>
      <xdr:col>31</xdr:col>
      <xdr:colOff>623456</xdr:colOff>
      <xdr:row>92</xdr:row>
      <xdr:rowOff>149595</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20"/>
  <sheetViews>
    <sheetView zoomScale="115" zoomScaleNormal="115" workbookViewId="0">
      <pane xSplit="2" ySplit="5" topLeftCell="C1090" activePane="bottomRight" state="frozen"/>
      <selection pane="topRight" activeCell="C1" sqref="C1"/>
      <selection pane="bottomLeft" activeCell="A8" sqref="A8"/>
      <selection pane="bottomRight" activeCell="A1097" sqref="A1097:C1097"/>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44921</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ref="H1078:H1079" si="564">+H1077+G1078</f>
        <v>349938</v>
      </c>
      <c r="I1078" s="87">
        <f t="shared" ref="I1078:I1081" si="565">+H1078-M1078-O1078</f>
        <v>42955</v>
      </c>
      <c r="J1078" s="47">
        <v>0</v>
      </c>
      <c r="K1078" s="55">
        <f t="shared" ref="K1078:K1080" si="566">+J1078+K1077</f>
        <v>128</v>
      </c>
      <c r="L1078" s="47">
        <v>0</v>
      </c>
      <c r="M1078" s="87">
        <f t="shared" ref="M1078:M1080" si="567">+L1078+M1077</f>
        <v>5235</v>
      </c>
      <c r="N1078" s="47">
        <v>3935</v>
      </c>
      <c r="O1078" s="87">
        <f t="shared" ref="O1078" si="568">+N1078+O1077</f>
        <v>301748</v>
      </c>
      <c r="P1078" s="105">
        <f t="shared" ref="P1078:P1080" si="569">+Q1078-Q1077</f>
        <v>195259</v>
      </c>
      <c r="Q1078" s="56">
        <v>14464177</v>
      </c>
      <c r="R1078" s="47">
        <v>271217</v>
      </c>
      <c r="S1078" s="110"/>
      <c r="T1078" s="56">
        <v>1831208</v>
      </c>
      <c r="U1078" s="77"/>
      <c r="W1078" s="1">
        <f t="shared" ref="W1078:W1080" si="570">+B1078</f>
        <v>44901</v>
      </c>
      <c r="X1078" s="113">
        <f t="shared" ref="X1078:X1080" si="571">+G1078</f>
        <v>4409</v>
      </c>
      <c r="Y1078">
        <f t="shared" ref="Y1078:Y1080" si="572">+H1078</f>
        <v>349938</v>
      </c>
      <c r="Z1078" s="114">
        <f t="shared" ref="Z1078:Z1080" si="573">+B1078</f>
        <v>44901</v>
      </c>
      <c r="AA1078">
        <f t="shared" ref="AA1078:AA1080" si="574">+L1078</f>
        <v>0</v>
      </c>
      <c r="AB1078">
        <f t="shared" ref="AB1078:AB1080" si="575">+M1078</f>
        <v>5235</v>
      </c>
      <c r="AE1078" s="1">
        <f t="shared" ref="AE1078:AE1080" si="576">+B1078</f>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564"/>
        <v>354017</v>
      </c>
      <c r="I1079" s="87">
        <f t="shared" si="565"/>
        <v>43266</v>
      </c>
      <c r="J1079" s="47">
        <v>10</v>
      </c>
      <c r="K1079" s="55">
        <f t="shared" si="566"/>
        <v>138</v>
      </c>
      <c r="L1079" s="47">
        <v>0</v>
      </c>
      <c r="M1079" s="87">
        <f t="shared" si="567"/>
        <v>5235</v>
      </c>
      <c r="N1079" s="47">
        <v>3767</v>
      </c>
      <c r="O1079" s="268">
        <f>+N1079+O1078+1</f>
        <v>305516</v>
      </c>
      <c r="P1079" s="105">
        <f t="shared" si="569"/>
        <v>188563</v>
      </c>
      <c r="Q1079" s="56">
        <v>14652740</v>
      </c>
      <c r="R1079" s="47">
        <v>306770</v>
      </c>
      <c r="S1079" s="110"/>
      <c r="T1079" s="56">
        <v>1711455</v>
      </c>
      <c r="U1079" s="77"/>
      <c r="W1079" s="1">
        <f t="shared" si="570"/>
        <v>44902</v>
      </c>
      <c r="X1079" s="113">
        <f t="shared" si="571"/>
        <v>4079</v>
      </c>
      <c r="Y1079">
        <f t="shared" si="572"/>
        <v>354017</v>
      </c>
      <c r="Z1079" s="114">
        <f t="shared" si="573"/>
        <v>44902</v>
      </c>
      <c r="AA1079">
        <f t="shared" si="574"/>
        <v>0</v>
      </c>
      <c r="AB1079">
        <f t="shared" si="575"/>
        <v>5235</v>
      </c>
      <c r="AE1079" s="1">
        <f t="shared" si="576"/>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565"/>
        <v>43158</v>
      </c>
      <c r="J1080" s="47">
        <v>5</v>
      </c>
      <c r="K1080" s="55">
        <f t="shared" si="566"/>
        <v>143</v>
      </c>
      <c r="L1080" s="47">
        <v>0</v>
      </c>
      <c r="M1080" s="87">
        <f t="shared" si="567"/>
        <v>5235</v>
      </c>
      <c r="N1080" s="47">
        <v>3743</v>
      </c>
      <c r="O1080" s="87">
        <f t="shared" ref="O1080" si="577">+N1080+O1079</f>
        <v>309259</v>
      </c>
      <c r="P1080" s="105">
        <f t="shared" si="569"/>
        <v>133803</v>
      </c>
      <c r="Q1080" s="56">
        <v>14786543</v>
      </c>
      <c r="R1080" s="47">
        <v>384691</v>
      </c>
      <c r="S1080" s="110"/>
      <c r="T1080" s="56">
        <v>1459212</v>
      </c>
      <c r="U1080" s="77"/>
      <c r="W1080" s="1">
        <f t="shared" si="570"/>
        <v>44903</v>
      </c>
      <c r="X1080" s="113">
        <f t="shared" si="571"/>
        <v>3637</v>
      </c>
      <c r="Y1080">
        <f t="shared" si="572"/>
        <v>357652</v>
      </c>
      <c r="Z1080" s="114">
        <f t="shared" si="573"/>
        <v>44903</v>
      </c>
      <c r="AA1080">
        <f t="shared" si="574"/>
        <v>0</v>
      </c>
      <c r="AB1080">
        <f t="shared" si="575"/>
        <v>5235</v>
      </c>
      <c r="AE1080" s="1">
        <f t="shared" si="576"/>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 t="shared" ref="H1081" si="578">+H1080+G1081</f>
        <v>360734</v>
      </c>
      <c r="I1081" s="87">
        <f t="shared" si="565"/>
        <v>41559</v>
      </c>
      <c r="J1081" s="47">
        <v>16</v>
      </c>
      <c r="K1081" s="55">
        <f t="shared" ref="K1081" si="579">+J1081+K1080</f>
        <v>159</v>
      </c>
      <c r="L1081" s="47">
        <v>0</v>
      </c>
      <c r="M1081" s="87">
        <f t="shared" ref="M1081" si="580">+L1081+M1080</f>
        <v>5235</v>
      </c>
      <c r="N1081" s="47">
        <v>4681</v>
      </c>
      <c r="O1081" s="87">
        <f t="shared" ref="O1081" si="581">+N1081+O1080</f>
        <v>313940</v>
      </c>
      <c r="P1081" s="105">
        <f t="shared" ref="P1081" si="582">+Q1081-Q1080</f>
        <v>90004</v>
      </c>
      <c r="Q1081" s="56">
        <v>14876547</v>
      </c>
      <c r="R1081" s="47">
        <v>318439</v>
      </c>
      <c r="S1081" s="110"/>
      <c r="T1081" s="56">
        <v>1230253</v>
      </c>
      <c r="U1081" s="77"/>
      <c r="W1081" s="1">
        <f t="shared" ref="W1081" si="583">+B1081</f>
        <v>44904</v>
      </c>
      <c r="X1081" s="113">
        <f t="shared" ref="X1081" si="584">+G1081</f>
        <v>3082</v>
      </c>
      <c r="Y1081">
        <f t="shared" ref="Y1081" si="585">+H1081</f>
        <v>360734</v>
      </c>
      <c r="Z1081" s="114">
        <f t="shared" ref="Z1081" si="586">+B1081</f>
        <v>44904</v>
      </c>
      <c r="AA1081">
        <f t="shared" ref="AA1081" si="587">+L1081</f>
        <v>0</v>
      </c>
      <c r="AB1081">
        <f t="shared" ref="AB1081" si="588">+M1081</f>
        <v>5235</v>
      </c>
      <c r="AE1081" s="1">
        <f t="shared" ref="AE1081" si="589">+B1081</f>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 t="shared" ref="H1082" si="590">+H1081+G1082</f>
        <v>363072</v>
      </c>
      <c r="I1082" s="87">
        <f t="shared" ref="I1082" si="591">+H1082-M1082-O1082</f>
        <v>39391</v>
      </c>
      <c r="J1082" s="47">
        <v>-4</v>
      </c>
      <c r="K1082" s="55">
        <f t="shared" ref="K1082" si="592">+J1082+K1081</f>
        <v>155</v>
      </c>
      <c r="L1082" s="47">
        <v>0</v>
      </c>
      <c r="M1082" s="87">
        <f t="shared" ref="M1082" si="593">+L1082+M1081</f>
        <v>5235</v>
      </c>
      <c r="N1082" s="47">
        <v>4506</v>
      </c>
      <c r="O1082" s="87">
        <f t="shared" ref="O1082" si="594">+N1082+O1081</f>
        <v>318446</v>
      </c>
      <c r="P1082" s="105">
        <f t="shared" ref="P1082" si="595">+Q1082-Q1081</f>
        <v>60126</v>
      </c>
      <c r="Q1082" s="56">
        <v>14936673</v>
      </c>
      <c r="R1082" s="47">
        <v>228737</v>
      </c>
      <c r="S1082" s="110"/>
      <c r="T1082" s="56">
        <v>1060781</v>
      </c>
      <c r="U1082" s="77"/>
      <c r="W1082" s="1">
        <f t="shared" ref="W1082" si="596">+B1082</f>
        <v>44905</v>
      </c>
      <c r="X1082" s="113">
        <f t="shared" ref="X1082" si="597">+G1082</f>
        <v>2338</v>
      </c>
      <c r="Y1082">
        <f t="shared" ref="Y1082" si="598">+H1082</f>
        <v>363072</v>
      </c>
      <c r="Z1082" s="114">
        <f t="shared" ref="Z1082" si="599">+B1082</f>
        <v>44905</v>
      </c>
      <c r="AA1082">
        <f t="shared" ref="AA1082" si="600">+L1082</f>
        <v>0</v>
      </c>
      <c r="AB1082">
        <f t="shared" ref="AB1082" si="601">+M1082</f>
        <v>5235</v>
      </c>
      <c r="AE1082" s="1">
        <f t="shared" ref="AE1082" si="602">+B1082</f>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 t="shared" ref="H1083" si="603">+H1082+G1083</f>
        <v>365312</v>
      </c>
      <c r="I1083" s="87">
        <f t="shared" ref="I1083" si="604">+H1083-M1083-O1083</f>
        <v>37968</v>
      </c>
      <c r="J1083" s="47">
        <v>-14</v>
      </c>
      <c r="K1083" s="55">
        <f t="shared" ref="K1083" si="605">+J1083+K1082</f>
        <v>141</v>
      </c>
      <c r="L1083" s="47">
        <v>0</v>
      </c>
      <c r="M1083" s="87">
        <f t="shared" ref="M1083" si="606">+L1083+M1082</f>
        <v>5235</v>
      </c>
      <c r="N1083" s="47">
        <v>3663</v>
      </c>
      <c r="O1083" s="87">
        <f t="shared" ref="O1083" si="607">+N1083+O1082</f>
        <v>322109</v>
      </c>
      <c r="P1083" s="105">
        <f t="shared" ref="P1083" si="608">+Q1083-Q1082</f>
        <v>59632</v>
      </c>
      <c r="Q1083" s="56">
        <v>14996305</v>
      </c>
      <c r="R1083" s="47">
        <v>203892</v>
      </c>
      <c r="S1083" s="110"/>
      <c r="T1083" s="56">
        <v>913759</v>
      </c>
      <c r="U1083" s="77"/>
      <c r="W1083" s="1">
        <f t="shared" ref="W1083" si="609">+B1083</f>
        <v>44906</v>
      </c>
      <c r="X1083" s="113">
        <f t="shared" ref="X1083" si="610">+G1083</f>
        <v>2240</v>
      </c>
      <c r="Y1083">
        <f t="shared" ref="Y1083" si="611">+H1083</f>
        <v>365312</v>
      </c>
      <c r="Z1083" s="114">
        <f t="shared" ref="Z1083" si="612">+B1083</f>
        <v>44906</v>
      </c>
      <c r="AA1083">
        <f t="shared" ref="AA1083" si="613">+L1083</f>
        <v>0</v>
      </c>
      <c r="AB1083">
        <f t="shared" ref="AB1083" si="614">+M1083</f>
        <v>5235</v>
      </c>
      <c r="AE1083" s="1">
        <f t="shared" ref="AE1083" si="615">+B1083</f>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 t="shared" ref="H1084" si="616">+H1083+G1084</f>
        <v>367627</v>
      </c>
      <c r="I1084" s="87">
        <f t="shared" ref="I1084" si="617">+H1084-M1084-O1084</f>
        <v>36340</v>
      </c>
      <c r="J1084" s="47">
        <v>6</v>
      </c>
      <c r="K1084" s="55">
        <f t="shared" ref="K1084:K1085" si="618">+J1084+K1083</f>
        <v>147</v>
      </c>
      <c r="L1084" s="47">
        <v>0</v>
      </c>
      <c r="M1084" s="87">
        <f t="shared" ref="M1084" si="619">+L1084+M1083</f>
        <v>5235</v>
      </c>
      <c r="N1084" s="47">
        <v>3943</v>
      </c>
      <c r="O1084" s="87">
        <f t="shared" ref="O1084" si="620">+N1084+O1083</f>
        <v>326052</v>
      </c>
      <c r="P1084" s="105">
        <f t="shared" ref="P1084" si="621">+Q1084-Q1083</f>
        <v>60906</v>
      </c>
      <c r="Q1084" s="56">
        <v>15057211</v>
      </c>
      <c r="R1084" s="47">
        <v>195613</v>
      </c>
      <c r="S1084" s="110"/>
      <c r="T1084" s="56">
        <v>777516</v>
      </c>
      <c r="U1084" s="77"/>
      <c r="W1084" s="1">
        <f t="shared" ref="W1084" si="622">+B1084</f>
        <v>44907</v>
      </c>
      <c r="X1084" s="113">
        <f t="shared" ref="X1084" si="623">+G1084</f>
        <v>2315</v>
      </c>
      <c r="Y1084">
        <f t="shared" ref="Y1084" si="624">+H1084</f>
        <v>367627</v>
      </c>
      <c r="Z1084" s="114">
        <f t="shared" ref="Z1084" si="625">+B1084</f>
        <v>44907</v>
      </c>
      <c r="AA1084">
        <f t="shared" ref="AA1084" si="626">+L1084</f>
        <v>0</v>
      </c>
      <c r="AB1084">
        <f t="shared" ref="AB1084" si="627">+M1084</f>
        <v>5235</v>
      </c>
      <c r="AE1084" s="1">
        <f t="shared" ref="AE1084" si="628">+B1084</f>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629">+H1084+G1085</f>
        <v>369918</v>
      </c>
      <c r="I1085" s="87">
        <f>+H1085-M1085-O1085</f>
        <v>35274</v>
      </c>
      <c r="J1085" s="47">
        <v>3</v>
      </c>
      <c r="K1085" s="55">
        <f t="shared" si="618"/>
        <v>150</v>
      </c>
      <c r="L1085" s="47">
        <v>0</v>
      </c>
      <c r="M1085" s="87">
        <f t="shared" ref="M1085" si="630">+L1085+M1084</f>
        <v>5235</v>
      </c>
      <c r="N1085" s="47">
        <v>3357</v>
      </c>
      <c r="O1085" s="87">
        <f t="shared" ref="O1085" si="631">+N1085+O1084</f>
        <v>329409</v>
      </c>
      <c r="P1085" s="105">
        <f t="shared" ref="P1085" si="632">+Q1085-Q1084</f>
        <v>52062</v>
      </c>
      <c r="Q1085" s="56">
        <v>15109273</v>
      </c>
      <c r="R1085" s="47">
        <v>232391</v>
      </c>
      <c r="S1085" s="110"/>
      <c r="T1085" s="56">
        <v>596873</v>
      </c>
      <c r="U1085" s="77"/>
      <c r="W1085" s="1">
        <f>+B1085</f>
        <v>44908</v>
      </c>
      <c r="X1085" s="113">
        <f>+G1085</f>
        <v>2291</v>
      </c>
      <c r="Y1085">
        <f t="shared" ref="Y1085" si="633">+H1085</f>
        <v>369918</v>
      </c>
      <c r="Z1085" s="114">
        <f>+B1085</f>
        <v>44908</v>
      </c>
      <c r="AA1085">
        <f t="shared" ref="AA1085" si="634">+L1085</f>
        <v>0</v>
      </c>
      <c r="AB1085">
        <f t="shared" ref="AB1085" si="635">+M1085</f>
        <v>5235</v>
      </c>
      <c r="AE1085" s="1">
        <f>+B1085</f>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629"/>
        <v>371918</v>
      </c>
      <c r="I1086" s="117">
        <f>+H1086-M1086-O1086-9</f>
        <v>34700</v>
      </c>
      <c r="J1086" s="47">
        <v>17</v>
      </c>
      <c r="K1086" s="55">
        <f t="shared" ref="K1086" si="636">+J1086+K1085</f>
        <v>167</v>
      </c>
      <c r="L1086" s="47">
        <v>0</v>
      </c>
      <c r="M1086" s="87">
        <f t="shared" ref="M1086" si="637">+L1086+M1085</f>
        <v>5235</v>
      </c>
      <c r="N1086" s="47">
        <v>2565</v>
      </c>
      <c r="O1086" s="87">
        <f t="shared" ref="O1086" si="638">+N1086+O1085</f>
        <v>331974</v>
      </c>
      <c r="P1086" s="105">
        <f t="shared" ref="P1086" si="639">+Q1086-Q1085</f>
        <v>51046</v>
      </c>
      <c r="Q1086" s="56">
        <v>15160319</v>
      </c>
      <c r="R1086" s="47">
        <v>127440</v>
      </c>
      <c r="S1086" s="110"/>
      <c r="T1086" s="56">
        <v>519749</v>
      </c>
      <c r="U1086" s="77"/>
      <c r="W1086" s="1">
        <f>+B1086</f>
        <v>44909</v>
      </c>
      <c r="X1086" s="113">
        <f>+G1086</f>
        <v>2000</v>
      </c>
      <c r="Y1086">
        <f t="shared" ref="Y1086" si="640">+H1086</f>
        <v>371918</v>
      </c>
      <c r="Z1086" s="114">
        <f>+B1086</f>
        <v>44909</v>
      </c>
      <c r="AA1086">
        <f t="shared" ref="AA1086" si="641">+L1086</f>
        <v>0</v>
      </c>
      <c r="AB1086">
        <f t="shared" ref="AB1086" si="642">+M1086</f>
        <v>5235</v>
      </c>
      <c r="AE1086" s="1">
        <f>+B1086</f>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629"/>
        <v>374075</v>
      </c>
      <c r="I1087" s="117">
        <f>+H1087-M1087-O1087-14</f>
        <v>34707</v>
      </c>
      <c r="J1087" s="47">
        <v>26</v>
      </c>
      <c r="K1087" s="55">
        <f t="shared" ref="K1087:K1088" si="643">+J1087+K1086</f>
        <v>193</v>
      </c>
      <c r="L1087" s="47">
        <v>0</v>
      </c>
      <c r="M1087" s="87">
        <f t="shared" ref="M1087" si="644">+L1087+M1086</f>
        <v>5235</v>
      </c>
      <c r="N1087" s="47">
        <v>2145</v>
      </c>
      <c r="O1087" s="87">
        <f t="shared" ref="O1087" si="645">+N1087+O1086</f>
        <v>334119</v>
      </c>
      <c r="P1087" s="105">
        <f t="shared" ref="P1087" si="646">+Q1087-Q1086</f>
        <v>44923</v>
      </c>
      <c r="Q1087" s="56">
        <v>15205242</v>
      </c>
      <c r="R1087" s="47">
        <v>116701</v>
      </c>
      <c r="S1087" s="110"/>
      <c r="T1087" s="56">
        <v>446786</v>
      </c>
      <c r="U1087" s="77"/>
      <c r="W1087" s="1">
        <f>+B1087</f>
        <v>44910</v>
      </c>
      <c r="X1087" s="113">
        <f>+G1087</f>
        <v>2157</v>
      </c>
      <c r="Y1087">
        <f t="shared" ref="Y1087" si="647">+H1087</f>
        <v>374075</v>
      </c>
      <c r="Z1087" s="114">
        <f>+B1087</f>
        <v>44910</v>
      </c>
      <c r="AA1087">
        <f t="shared" ref="AA1087" si="648">+L1087</f>
        <v>0</v>
      </c>
      <c r="AB1087">
        <f t="shared" ref="AB1087" si="649">+M1087</f>
        <v>5235</v>
      </c>
      <c r="AE1087" s="1">
        <f>+B1087</f>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629"/>
        <v>376361</v>
      </c>
      <c r="I1088" s="117">
        <f>+H1088-M1088-O1088-24</f>
        <v>34334</v>
      </c>
      <c r="J1088" s="47">
        <v>34</v>
      </c>
      <c r="K1088" s="55">
        <f t="shared" si="643"/>
        <v>227</v>
      </c>
      <c r="L1088" s="47">
        <v>0</v>
      </c>
      <c r="M1088" s="87">
        <f t="shared" ref="M1088" si="650">+L1088+M1087</f>
        <v>5235</v>
      </c>
      <c r="N1088" s="47">
        <v>2649</v>
      </c>
      <c r="O1088" s="87">
        <f t="shared" ref="O1088" si="651">+N1088+O1087</f>
        <v>336768</v>
      </c>
      <c r="P1088" s="105">
        <f t="shared" ref="P1088" si="652">+Q1088-Q1087</f>
        <v>36242</v>
      </c>
      <c r="Q1088" s="56">
        <v>15241484</v>
      </c>
      <c r="R1088" s="47">
        <v>87964</v>
      </c>
      <c r="S1088" s="110"/>
      <c r="T1088" s="56">
        <v>394758</v>
      </c>
      <c r="U1088" s="77"/>
      <c r="W1088" s="1">
        <f t="shared" ref="W1088:W1090" si="653">+B1088</f>
        <v>44911</v>
      </c>
      <c r="X1088" s="113">
        <f t="shared" ref="X1088:X1090" si="654">+G1088</f>
        <v>2286</v>
      </c>
      <c r="Y1088">
        <f t="shared" ref="Y1088:Y1090" si="655">+H1088</f>
        <v>376361</v>
      </c>
      <c r="Z1088" s="114">
        <f t="shared" ref="Z1088:Z1090" si="656">+B1088</f>
        <v>44911</v>
      </c>
      <c r="AA1088">
        <f t="shared" ref="AA1088:AA1090" si="657">+L1088</f>
        <v>0</v>
      </c>
      <c r="AB1088">
        <f t="shared" ref="AB1088:AB1090" si="658">+M1088</f>
        <v>5235</v>
      </c>
      <c r="AE1088" s="1">
        <f t="shared" ref="AE1088:AE1090" si="659">+B1088</f>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629"/>
        <v>378458</v>
      </c>
      <c r="I1089" s="117">
        <f>+H1089-M1089-O1089-29</f>
        <v>34653</v>
      </c>
      <c r="J1089" s="47">
        <v>15</v>
      </c>
      <c r="K1089" s="55">
        <f t="shared" ref="K1089" si="660">+J1089+K1088</f>
        <v>242</v>
      </c>
      <c r="L1089" s="47">
        <v>0</v>
      </c>
      <c r="M1089" s="87">
        <f t="shared" ref="M1089" si="661">+L1089+M1088</f>
        <v>5235</v>
      </c>
      <c r="N1089" s="47">
        <v>1773</v>
      </c>
      <c r="O1089" s="87">
        <f t="shared" ref="O1089" si="662">+N1089+O1088</f>
        <v>338541</v>
      </c>
      <c r="P1089" s="105">
        <f t="shared" ref="P1089" si="663">+Q1089-Q1088</f>
        <v>32737</v>
      </c>
      <c r="Q1089" s="56">
        <v>15274221</v>
      </c>
      <c r="R1089" s="47">
        <v>68159</v>
      </c>
      <c r="S1089" s="110"/>
      <c r="T1089" s="56">
        <v>358786</v>
      </c>
      <c r="U1089" s="77"/>
      <c r="W1089" s="1">
        <f t="shared" si="653"/>
        <v>44912</v>
      </c>
      <c r="X1089" s="113">
        <f t="shared" si="654"/>
        <v>2097</v>
      </c>
      <c r="Y1089">
        <f t="shared" si="655"/>
        <v>378458</v>
      </c>
      <c r="Z1089" s="114">
        <f t="shared" si="656"/>
        <v>44912</v>
      </c>
      <c r="AA1089">
        <f t="shared" si="657"/>
        <v>0</v>
      </c>
      <c r="AB1089">
        <f t="shared" si="658"/>
        <v>5235</v>
      </c>
      <c r="AE1089" s="1">
        <f t="shared" si="659"/>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629"/>
        <v>380453</v>
      </c>
      <c r="I1090" s="117">
        <f>+H1090-M1090-O1090-33</f>
        <v>35298</v>
      </c>
      <c r="J1090" s="47">
        <v>11</v>
      </c>
      <c r="K1090" s="55">
        <f t="shared" ref="K1090:K1091" si="664">+J1090+K1089</f>
        <v>253</v>
      </c>
      <c r="L1090" s="47">
        <v>2</v>
      </c>
      <c r="M1090" s="87">
        <f t="shared" ref="M1090:M1093" si="665">+L1090+M1089</f>
        <v>5237</v>
      </c>
      <c r="N1090" s="47">
        <v>1344</v>
      </c>
      <c r="O1090" s="87">
        <f t="shared" ref="O1090" si="666">+N1090+O1089</f>
        <v>339885</v>
      </c>
      <c r="P1090" s="105">
        <f t="shared" ref="P1090" si="667">+Q1090-Q1089</f>
        <v>28428</v>
      </c>
      <c r="Q1090" s="56">
        <v>15302649</v>
      </c>
      <c r="R1090" s="47">
        <v>60777</v>
      </c>
      <c r="S1090" s="110"/>
      <c r="T1090" s="56">
        <v>326199</v>
      </c>
      <c r="U1090" s="77"/>
      <c r="W1090" s="1">
        <f t="shared" si="653"/>
        <v>44913</v>
      </c>
      <c r="X1090" s="113">
        <f t="shared" si="654"/>
        <v>1995</v>
      </c>
      <c r="Y1090">
        <f t="shared" si="655"/>
        <v>380453</v>
      </c>
      <c r="Z1090" s="114">
        <f t="shared" si="656"/>
        <v>44913</v>
      </c>
      <c r="AA1090">
        <f t="shared" si="657"/>
        <v>2</v>
      </c>
      <c r="AB1090">
        <f t="shared" si="658"/>
        <v>5237</v>
      </c>
      <c r="AE1090" s="1">
        <f t="shared" si="659"/>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092" si="668">+H1090+G1091</f>
        <v>383175</v>
      </c>
      <c r="I1091" s="117">
        <f>+H1091-M1091-O1091-55</f>
        <v>35976</v>
      </c>
      <c r="J1091" s="47">
        <v>23</v>
      </c>
      <c r="K1091" s="55">
        <f t="shared" si="664"/>
        <v>276</v>
      </c>
      <c r="L1091" s="47">
        <v>5</v>
      </c>
      <c r="M1091" s="87">
        <f t="shared" si="665"/>
        <v>5242</v>
      </c>
      <c r="N1091" s="47">
        <v>2017</v>
      </c>
      <c r="O1091" s="87">
        <f t="shared" ref="O1091" si="669">+N1091+O1090</f>
        <v>341902</v>
      </c>
      <c r="P1091" s="105">
        <f t="shared" ref="P1091" si="670">+Q1091-Q1090</f>
        <v>26517</v>
      </c>
      <c r="Q1091" s="56">
        <v>15329166</v>
      </c>
      <c r="R1091" s="47">
        <v>61019</v>
      </c>
      <c r="S1091" s="110"/>
      <c r="T1091" s="56">
        <v>291547</v>
      </c>
      <c r="U1091" s="77"/>
      <c r="W1091" s="1">
        <f t="shared" ref="W1091" si="671">+B1091</f>
        <v>44914</v>
      </c>
      <c r="X1091" s="113">
        <f t="shared" ref="X1091" si="672">+G1091</f>
        <v>2722</v>
      </c>
      <c r="Y1091">
        <f t="shared" ref="Y1091" si="673">+H1091</f>
        <v>383175</v>
      </c>
      <c r="Z1091" s="114">
        <f t="shared" ref="Z1091" si="674">+B1091</f>
        <v>44914</v>
      </c>
      <c r="AA1091">
        <f t="shared" ref="AA1091" si="675">+L1091</f>
        <v>5</v>
      </c>
      <c r="AB1091">
        <f t="shared" ref="AB1091" si="676">+M1091</f>
        <v>5242</v>
      </c>
      <c r="AE1091" s="1">
        <f t="shared" ref="AE1091" si="677">+B1091</f>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668"/>
        <v>386276</v>
      </c>
      <c r="I1092" s="117">
        <f>+H1092-M1092-O1092-68</f>
        <v>37112</v>
      </c>
      <c r="J1092" s="47">
        <v>53</v>
      </c>
      <c r="K1092" s="55">
        <f t="shared" ref="K1092" si="678">+J1092+K1091</f>
        <v>329</v>
      </c>
      <c r="L1092" s="47">
        <v>0</v>
      </c>
      <c r="M1092" s="214">
        <f>+L1092+M1091-1</f>
        <v>5241</v>
      </c>
      <c r="N1092" s="47">
        <v>1953</v>
      </c>
      <c r="O1092" s="87">
        <f t="shared" ref="O1092" si="679">+N1092+O1091</f>
        <v>343855</v>
      </c>
      <c r="P1092" s="105">
        <f t="shared" ref="P1092" si="680">+Q1092-Q1091</f>
        <v>16043</v>
      </c>
      <c r="Q1092" s="56">
        <v>15345209</v>
      </c>
      <c r="R1092" s="47">
        <v>54918</v>
      </c>
      <c r="S1092" s="110"/>
      <c r="T1092" s="56">
        <v>252610</v>
      </c>
      <c r="U1092" s="77"/>
      <c r="W1092" s="1">
        <f t="shared" ref="W1092" si="681">+B1092</f>
        <v>44915</v>
      </c>
      <c r="X1092" s="113">
        <f t="shared" ref="X1092" si="682">+G1092</f>
        <v>3101</v>
      </c>
      <c r="Y1092">
        <f t="shared" ref="Y1092" si="683">+H1092</f>
        <v>386276</v>
      </c>
      <c r="Z1092" s="114">
        <f t="shared" ref="Z1092" si="684">+B1092</f>
        <v>44915</v>
      </c>
      <c r="AA1092">
        <f t="shared" ref="AA1092" si="685">+L1092</f>
        <v>0</v>
      </c>
      <c r="AB1092">
        <f t="shared" ref="AB1092" si="686">+M1092</f>
        <v>5241</v>
      </c>
      <c r="AE1092" s="1">
        <f t="shared" ref="AE1092" si="687">+B1092</f>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ref="H1093" si="688">+H1092+G1093</f>
        <v>389306</v>
      </c>
      <c r="I1093" s="117">
        <f>+H1093-M1093-O1093-88</f>
        <v>37770</v>
      </c>
      <c r="J1093" s="47">
        <v>45</v>
      </c>
      <c r="K1093" s="55">
        <f t="shared" ref="K1093" si="689">+J1093+K1092</f>
        <v>374</v>
      </c>
      <c r="L1093" s="47">
        <v>0</v>
      </c>
      <c r="M1093" s="87">
        <f t="shared" si="665"/>
        <v>5241</v>
      </c>
      <c r="N1093" s="47">
        <v>2352</v>
      </c>
      <c r="O1093" s="87">
        <f t="shared" ref="O1093" si="690">+N1093+O1092</f>
        <v>346207</v>
      </c>
      <c r="P1093" s="105">
        <f t="shared" ref="P1093" si="691">+Q1093-Q1092</f>
        <v>15520</v>
      </c>
      <c r="Q1093" s="56">
        <v>15360729</v>
      </c>
      <c r="R1093" s="47">
        <v>56770</v>
      </c>
      <c r="S1093" s="110"/>
      <c r="T1093" s="56">
        <v>211122</v>
      </c>
      <c r="U1093" s="77"/>
      <c r="W1093" s="1">
        <f t="shared" ref="W1093" si="692">+B1093</f>
        <v>44916</v>
      </c>
      <c r="X1093" s="113">
        <f t="shared" ref="X1093" si="693">+G1093</f>
        <v>3030</v>
      </c>
      <c r="Y1093">
        <f t="shared" ref="Y1093" si="694">+H1093</f>
        <v>389306</v>
      </c>
      <c r="Z1093" s="114">
        <f t="shared" ref="Z1093" si="695">+B1093</f>
        <v>44916</v>
      </c>
      <c r="AA1093">
        <f t="shared" ref="AA1093" si="696">+L1093</f>
        <v>0</v>
      </c>
      <c r="AB1093">
        <f t="shared" ref="AB1093" si="697">+M1093</f>
        <v>5241</v>
      </c>
      <c r="AE1093" s="1">
        <f t="shared" ref="AE1093" si="698">+B1093</f>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ref="H1094" si="699">+H1093+G1094</f>
        <v>393067</v>
      </c>
      <c r="I1094" s="117">
        <f>+H1094-M1094-O1094-114</f>
        <v>39355</v>
      </c>
      <c r="J1094" s="47">
        <v>42</v>
      </c>
      <c r="K1094" s="55">
        <f t="shared" ref="K1094" si="700">+J1094+K1093</f>
        <v>416</v>
      </c>
      <c r="L1094" s="47">
        <v>0</v>
      </c>
      <c r="M1094" s="87">
        <f t="shared" ref="M1094" si="701">+L1094+M1093</f>
        <v>5241</v>
      </c>
      <c r="N1094" s="47">
        <v>2150</v>
      </c>
      <c r="O1094" s="87">
        <f t="shared" ref="O1094" si="702">+N1094+O1093</f>
        <v>348357</v>
      </c>
      <c r="P1094" s="105">
        <f t="shared" ref="P1094" si="703">+Q1094-Q1093</f>
        <v>8560</v>
      </c>
      <c r="Q1094" s="56">
        <v>15369289</v>
      </c>
      <c r="R1094" s="47">
        <v>50372</v>
      </c>
      <c r="S1094" s="110"/>
      <c r="T1094" s="56">
        <v>167935</v>
      </c>
      <c r="U1094" s="77"/>
      <c r="W1094" s="1">
        <f t="shared" ref="W1094" si="704">+B1094</f>
        <v>44917</v>
      </c>
      <c r="X1094" s="113">
        <f t="shared" ref="X1094" si="705">+G1094</f>
        <v>3761</v>
      </c>
      <c r="Y1094">
        <f t="shared" ref="Y1094" si="706">+H1094</f>
        <v>393067</v>
      </c>
      <c r="Z1094" s="114">
        <f t="shared" ref="Z1094" si="707">+B1094</f>
        <v>44917</v>
      </c>
      <c r="AA1094">
        <f t="shared" ref="AA1094" si="708">+L1094</f>
        <v>0</v>
      </c>
      <c r="AB1094">
        <f t="shared" ref="AB1094" si="709">+M1094</f>
        <v>5241</v>
      </c>
      <c r="AE1094" s="1">
        <f t="shared" ref="AE1094" si="710">+B1094</f>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ref="H1095" si="711">+H1094+G1095</f>
        <v>397195</v>
      </c>
      <c r="I1095" s="117">
        <f>+H1095-M1095-O1095-138</f>
        <v>41699</v>
      </c>
      <c r="J1095" s="47">
        <v>99</v>
      </c>
      <c r="K1095" s="55">
        <f t="shared" ref="K1095:K1096" si="712">+J1095+K1094</f>
        <v>515</v>
      </c>
      <c r="L1095" s="47">
        <v>0</v>
      </c>
      <c r="M1095" s="87">
        <f t="shared" ref="M1095" si="713">+L1095+M1094</f>
        <v>5241</v>
      </c>
      <c r="N1095" s="47">
        <v>1760</v>
      </c>
      <c r="O1095" s="87">
        <f t="shared" ref="O1095" si="714">+N1095+O1094</f>
        <v>350117</v>
      </c>
      <c r="P1095" s="105">
        <f t="shared" ref="P1095" si="715">+Q1095-Q1094</f>
        <v>8663</v>
      </c>
      <c r="Q1095" s="56">
        <v>15377952</v>
      </c>
      <c r="R1095" s="47">
        <v>28865</v>
      </c>
      <c r="S1095" s="110"/>
      <c r="T1095" s="56">
        <v>147724</v>
      </c>
      <c r="U1095" s="77"/>
      <c r="W1095" s="1">
        <f t="shared" ref="W1095" si="716">+B1095</f>
        <v>44918</v>
      </c>
      <c r="X1095" s="113">
        <f t="shared" ref="X1095" si="717">+G1095</f>
        <v>4128</v>
      </c>
      <c r="Y1095">
        <f t="shared" ref="Y1095" si="718">+H1095</f>
        <v>397195</v>
      </c>
      <c r="Z1095" s="114">
        <f t="shared" ref="Z1095" si="719">+B1095</f>
        <v>44918</v>
      </c>
      <c r="AA1095">
        <f t="shared" ref="AA1095" si="720">+L1095</f>
        <v>0</v>
      </c>
      <c r="AB1095">
        <f t="shared" ref="AB1095" si="721">+M1095</f>
        <v>5241</v>
      </c>
      <c r="AE1095" s="1">
        <f t="shared" ref="AE1095" si="722">+B1095</f>
        <v>44918</v>
      </c>
      <c r="AF1095" s="259">
        <f>+G1095-香港マカオ台湾の患者・海外輸入症例・無症状病原体保有者!B1094</f>
        <v>4103</v>
      </c>
    </row>
    <row r="1096" spans="2:32" x14ac:dyDescent="0.55000000000000004">
      <c r="B1096" s="201">
        <v>44919</v>
      </c>
      <c r="C1096" s="47">
        <v>0</v>
      </c>
      <c r="D1096" s="83"/>
      <c r="E1096" s="104"/>
      <c r="F1096" s="56">
        <v>23</v>
      </c>
      <c r="G1096" s="47">
        <v>2983</v>
      </c>
      <c r="H1096" s="87">
        <f t="shared" ref="H1096" si="723">+H1095+G1096</f>
        <v>400178</v>
      </c>
      <c r="I1096" s="117">
        <f>+H1096-M1096-O1096-145</f>
        <v>43868</v>
      </c>
      <c r="J1096" s="47">
        <v>96</v>
      </c>
      <c r="K1096" s="55">
        <f t="shared" si="712"/>
        <v>611</v>
      </c>
      <c r="L1096" s="47">
        <v>0</v>
      </c>
      <c r="M1096" s="87">
        <f t="shared" ref="M1096" si="724">+L1096+M1095</f>
        <v>5241</v>
      </c>
      <c r="N1096" s="47">
        <v>807</v>
      </c>
      <c r="O1096" s="87">
        <f t="shared" ref="O1096" si="725">+N1096+O1095</f>
        <v>350924</v>
      </c>
      <c r="P1096" s="105" t="e">
        <f t="shared" ref="P1096" si="726">+Q1096-Q1095</f>
        <v>#VALUE!</v>
      </c>
      <c r="Q1096" s="56" t="s">
        <v>985</v>
      </c>
      <c r="R1096" s="47" t="s">
        <v>985</v>
      </c>
      <c r="S1096" s="110"/>
      <c r="T1096" s="56" t="s">
        <v>985</v>
      </c>
      <c r="U1096" s="77"/>
      <c r="W1096" s="1">
        <f t="shared" ref="W1096" si="727">+B1096</f>
        <v>44919</v>
      </c>
      <c r="X1096" s="113">
        <f t="shared" ref="X1096:X1097" si="728">+G1096</f>
        <v>2983</v>
      </c>
      <c r="Y1096">
        <f t="shared" ref="Y1096" si="729">+H1096</f>
        <v>400178</v>
      </c>
      <c r="Z1096" s="114">
        <f t="shared" ref="Z1096" si="730">+B1096</f>
        <v>44919</v>
      </c>
      <c r="AA1096">
        <f t="shared" ref="AA1096" si="731">+L1096</f>
        <v>0</v>
      </c>
      <c r="AB1096">
        <f t="shared" ref="AB1096" si="732">+M1096</f>
        <v>5241</v>
      </c>
      <c r="AE1096" s="1">
        <f t="shared" ref="AE1096" si="733">+B1096</f>
        <v>44919</v>
      </c>
      <c r="AF1096" s="259">
        <f>+G1096-香港マカオ台湾の患者・海外輸入症例・無症状病原体保有者!B1095</f>
        <v>2940</v>
      </c>
    </row>
    <row r="1097" spans="2:32" x14ac:dyDescent="0.55000000000000004">
      <c r="B1097" s="201">
        <v>44920</v>
      </c>
      <c r="C1097" s="47">
        <v>0</v>
      </c>
      <c r="D1097" s="83"/>
      <c r="E1097" s="104"/>
      <c r="F1097" s="56">
        <v>23</v>
      </c>
      <c r="G1097" s="47">
        <v>2668</v>
      </c>
      <c r="H1097" s="87">
        <f t="shared" ref="H1097" si="734">+H1096+G1097</f>
        <v>402846</v>
      </c>
      <c r="I1097" s="117">
        <f>+H1097-M1097-O1097-154</f>
        <v>45803</v>
      </c>
      <c r="J1097" s="47">
        <v>90</v>
      </c>
      <c r="K1097" s="55">
        <f t="shared" ref="K1097" si="735">+J1097+K1096</f>
        <v>701</v>
      </c>
      <c r="L1097" s="47">
        <v>0</v>
      </c>
      <c r="M1097" s="87">
        <f t="shared" ref="M1097" si="736">+L1097+M1096</f>
        <v>5241</v>
      </c>
      <c r="N1097" s="47">
        <v>724</v>
      </c>
      <c r="O1097" s="87">
        <f t="shared" ref="O1097" si="737">+N1097+O1096</f>
        <v>351648</v>
      </c>
      <c r="P1097" s="105" t="e">
        <f t="shared" ref="P1097" si="738">+Q1097-Q1096</f>
        <v>#VALUE!</v>
      </c>
      <c r="Q1097" s="56" t="s">
        <v>985</v>
      </c>
      <c r="R1097" s="47" t="s">
        <v>985</v>
      </c>
      <c r="S1097" s="110"/>
      <c r="T1097" s="56" t="s">
        <v>985</v>
      </c>
      <c r="U1097" s="77"/>
      <c r="W1097" s="1">
        <f t="shared" ref="W1097" si="739">+B1097</f>
        <v>44920</v>
      </c>
      <c r="X1097" s="113">
        <f t="shared" ref="X1097" si="740">+G1097</f>
        <v>2668</v>
      </c>
      <c r="Y1097">
        <f t="shared" ref="Y1097" si="741">+H1097</f>
        <v>402846</v>
      </c>
      <c r="Z1097" s="114">
        <f t="shared" ref="Z1097" si="742">+B1097</f>
        <v>44920</v>
      </c>
      <c r="AA1097">
        <f t="shared" ref="AA1097" si="743">+L1097</f>
        <v>0</v>
      </c>
      <c r="AB1097">
        <f t="shared" ref="AB1097" si="744">+M1097</f>
        <v>5241</v>
      </c>
      <c r="AE1097" s="1">
        <f t="shared" ref="AE1097" si="745">+B1097</f>
        <v>44920</v>
      </c>
      <c r="AF1097" s="259">
        <f>+G1097-香港マカオ台湾の患者・海外輸入症例・無症状病原体保有者!B1096</f>
        <v>2637</v>
      </c>
    </row>
    <row r="1098" spans="2:32" x14ac:dyDescent="0.55000000000000004">
      <c r="B1098" s="201"/>
      <c r="C1098" s="47"/>
      <c r="D1098" s="83"/>
      <c r="E1098" s="104"/>
      <c r="F1098" s="56"/>
      <c r="G1098" s="47"/>
      <c r="H1098" s="87"/>
      <c r="I1098" s="87"/>
      <c r="J1098" s="47"/>
      <c r="K1098" s="55"/>
      <c r="L1098" s="47"/>
      <c r="M1098" s="87"/>
      <c r="N1098" s="47"/>
      <c r="O1098" s="87"/>
      <c r="P1098" s="105"/>
      <c r="Q1098" s="56"/>
      <c r="R1098" s="47"/>
      <c r="S1098" s="110"/>
      <c r="T1098" s="56"/>
      <c r="U1098" s="77"/>
      <c r="W1098" s="1"/>
      <c r="X1098" s="113"/>
      <c r="Z1098" s="114"/>
      <c r="AE1098" s="1"/>
      <c r="AF1098" s="259"/>
    </row>
    <row r="1099" spans="2:32" x14ac:dyDescent="0.55000000000000004">
      <c r="B1099" s="201"/>
      <c r="C1099" s="47"/>
      <c r="D1099" s="83"/>
      <c r="E1099" s="104"/>
      <c r="F1099" s="56"/>
      <c r="G1099" s="47"/>
      <c r="H1099" s="87"/>
      <c r="I1099" s="87"/>
      <c r="J1099" s="47"/>
      <c r="K1099" s="55"/>
      <c r="L1099" s="47"/>
      <c r="M1099" s="87"/>
      <c r="N1099" s="47"/>
      <c r="O1099" s="87"/>
      <c r="P1099" s="105"/>
      <c r="Q1099" s="56"/>
      <c r="R1099" s="47"/>
      <c r="S1099" s="110"/>
      <c r="T1099" s="56"/>
      <c r="U1099" s="77"/>
      <c r="W1099" s="1"/>
      <c r="X1099" s="113"/>
      <c r="Z1099" s="114"/>
      <c r="AE1099" s="1"/>
      <c r="AF1099" s="259"/>
    </row>
    <row r="1100" spans="2:32" x14ac:dyDescent="0.55000000000000004">
      <c r="B1100" s="201"/>
      <c r="C1100" s="47"/>
      <c r="D1100" s="83"/>
      <c r="E1100" s="104"/>
      <c r="F1100" s="56"/>
      <c r="G1100" s="47"/>
      <c r="H1100" s="87"/>
      <c r="I1100" s="87"/>
      <c r="J1100" s="47"/>
      <c r="K1100" s="55"/>
      <c r="L1100" s="47"/>
      <c r="M1100" s="87"/>
      <c r="N1100" s="47"/>
      <c r="O1100" s="87"/>
      <c r="P1100" s="105"/>
      <c r="Q1100" s="56"/>
      <c r="R1100" s="47"/>
      <c r="S1100" s="110"/>
      <c r="T1100" s="56"/>
      <c r="U1100" s="77"/>
      <c r="W1100" s="1"/>
      <c r="X1100" s="113"/>
      <c r="Z1100" s="114"/>
      <c r="AE1100" s="1"/>
      <c r="AF1100" s="259"/>
    </row>
    <row r="1101" spans="2:32" ht="18.5" thickBot="1" x14ac:dyDescent="0.6">
      <c r="B1101" s="65"/>
      <c r="C1101" s="58"/>
      <c r="D1101" s="48"/>
      <c r="E1101" s="60"/>
      <c r="F1101" s="59"/>
      <c r="G1101" s="47"/>
      <c r="H1101" s="87"/>
      <c r="I1101" s="87"/>
      <c r="J1101" s="58"/>
      <c r="K1101" s="55"/>
      <c r="L1101" s="47"/>
      <c r="M1101" s="87"/>
      <c r="N1101" s="47"/>
      <c r="O1101" s="87"/>
      <c r="P1101" s="105"/>
      <c r="Q1101" s="59"/>
      <c r="R1101" s="47"/>
      <c r="S1101" s="59"/>
      <c r="T1101" s="59"/>
      <c r="U1101" s="77"/>
      <c r="W1101" s="1"/>
      <c r="X1101" s="113"/>
      <c r="Z1101" s="114"/>
      <c r="AE1101" s="1"/>
      <c r="AF1101" s="259"/>
    </row>
    <row r="1102" spans="2:32" ht="9.5" customHeight="1" thickBot="1" x14ac:dyDescent="0.6">
      <c r="B1102" s="65"/>
      <c r="C1102" s="78"/>
      <c r="D1102" s="79"/>
      <c r="E1102" s="81"/>
      <c r="F1102" s="93"/>
      <c r="G1102" s="78"/>
      <c r="H1102" s="81"/>
      <c r="I1102" s="81"/>
      <c r="J1102" s="78"/>
      <c r="K1102" s="81"/>
      <c r="L1102" s="78"/>
      <c r="M1102" s="81"/>
      <c r="N1102" s="82"/>
      <c r="O1102" s="80"/>
      <c r="P1102" s="92"/>
      <c r="Q1102" s="93"/>
      <c r="R1102" s="112"/>
      <c r="S1102" s="93"/>
      <c r="T1102" s="93"/>
      <c r="U1102" s="66"/>
      <c r="AF1102" s="259"/>
    </row>
    <row r="1103" spans="2:32" x14ac:dyDescent="0.55000000000000004">
      <c r="M1103" s="262">
        <f>SUM(L845:L862)</f>
        <v>503</v>
      </c>
      <c r="AF1103" s="259"/>
    </row>
    <row r="1104" spans="2:32" ht="13" customHeight="1" x14ac:dyDescent="0.55000000000000004">
      <c r="E1104" s="106"/>
      <c r="F1104" s="107"/>
      <c r="G1104" s="106" t="s">
        <v>80</v>
      </c>
      <c r="H1104" s="107"/>
      <c r="I1104" s="107"/>
      <c r="J1104" s="107"/>
      <c r="U1104" s="71"/>
      <c r="AF1104" s="259"/>
    </row>
    <row r="1105" spans="2:32" ht="13" customHeight="1" x14ac:dyDescent="0.55000000000000004">
      <c r="E1105" s="106" t="s">
        <v>98</v>
      </c>
      <c r="F1105" s="107"/>
      <c r="G1105" s="274" t="s">
        <v>79</v>
      </c>
      <c r="H1105" s="275"/>
      <c r="I1105" s="106" t="s">
        <v>106</v>
      </c>
      <c r="J1105" s="107"/>
      <c r="AF1105" s="259"/>
    </row>
    <row r="1106" spans="2:32" ht="13" customHeight="1" x14ac:dyDescent="0.55000000000000004">
      <c r="B1106" s="119"/>
      <c r="E1106" s="108" t="s">
        <v>108</v>
      </c>
      <c r="F1106" s="107"/>
      <c r="G1106" s="108"/>
      <c r="H1106" s="108"/>
      <c r="I1106" s="106" t="s">
        <v>107</v>
      </c>
      <c r="J1106" s="107"/>
      <c r="AF1106" s="259"/>
    </row>
    <row r="1107" spans="2:32" ht="18.5" customHeight="1" x14ac:dyDescent="0.55000000000000004">
      <c r="E1107" s="106" t="s">
        <v>96</v>
      </c>
      <c r="F1107" s="107"/>
      <c r="G1107" s="106" t="s">
        <v>97</v>
      </c>
      <c r="H1107" s="107"/>
      <c r="I1107" s="107"/>
      <c r="J1107" s="107"/>
      <c r="AF1107" s="259"/>
    </row>
    <row r="1108" spans="2:32" ht="13" customHeight="1" x14ac:dyDescent="0.55000000000000004">
      <c r="E1108" s="106" t="s">
        <v>98</v>
      </c>
      <c r="F1108" s="107"/>
      <c r="G1108" s="106" t="s">
        <v>99</v>
      </c>
      <c r="H1108" s="107"/>
      <c r="I1108" s="107"/>
      <c r="J1108" s="107"/>
      <c r="AF1108" s="259"/>
    </row>
    <row r="1109" spans="2:32" ht="13" customHeight="1" x14ac:dyDescent="0.55000000000000004">
      <c r="E1109" s="106" t="s">
        <v>98</v>
      </c>
      <c r="F1109" s="107"/>
      <c r="G1109" s="106" t="s">
        <v>100</v>
      </c>
      <c r="H1109" s="107"/>
      <c r="I1109" s="107"/>
      <c r="J1109" s="107"/>
      <c r="AF1109" s="259"/>
    </row>
    <row r="1110" spans="2:32" ht="13" customHeight="1" x14ac:dyDescent="0.55000000000000004">
      <c r="E1110" s="106" t="s">
        <v>101</v>
      </c>
      <c r="F1110" s="107"/>
      <c r="G1110" s="106" t="s">
        <v>102</v>
      </c>
      <c r="H1110" s="107"/>
      <c r="I1110" s="107"/>
      <c r="J1110" s="107"/>
      <c r="AF1110" s="259"/>
    </row>
    <row r="1111" spans="2:32" ht="13" customHeight="1" x14ac:dyDescent="0.55000000000000004">
      <c r="E1111" s="106" t="s">
        <v>103</v>
      </c>
      <c r="F1111" s="107"/>
      <c r="G1111" s="106" t="s">
        <v>104</v>
      </c>
      <c r="H1111" s="107"/>
      <c r="I1111" s="107"/>
      <c r="J1111" s="107"/>
      <c r="AF1111" s="259"/>
    </row>
    <row r="1112" spans="2:32" x14ac:dyDescent="0.55000000000000004">
      <c r="AF1112" s="259"/>
    </row>
    <row r="1113" spans="2:32" x14ac:dyDescent="0.55000000000000004">
      <c r="AF1113" s="259"/>
    </row>
    <row r="1114" spans="2:32" x14ac:dyDescent="0.55000000000000004">
      <c r="AF1114" s="259"/>
    </row>
    <row r="1115" spans="2:32" x14ac:dyDescent="0.55000000000000004">
      <c r="AF1115" s="259"/>
    </row>
    <row r="1116" spans="2:32" x14ac:dyDescent="0.55000000000000004">
      <c r="AF1116" s="259"/>
    </row>
    <row r="1117" spans="2:32" x14ac:dyDescent="0.55000000000000004">
      <c r="AF1117" s="259"/>
    </row>
    <row r="1118" spans="2:32" x14ac:dyDescent="0.55000000000000004">
      <c r="AF1118" s="259"/>
    </row>
    <row r="1119" spans="2:32" x14ac:dyDescent="0.55000000000000004">
      <c r="AF1119" s="259"/>
    </row>
    <row r="1120" spans="2:32" x14ac:dyDescent="0.55000000000000004">
      <c r="AF1120" s="259"/>
    </row>
  </sheetData>
  <mergeCells count="12">
    <mergeCell ref="G1105:H110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15"/>
  <sheetViews>
    <sheetView topLeftCell="A6" zoomScaleNormal="100" workbookViewId="0">
      <pane xSplit="1" ySplit="2" topLeftCell="B1087" activePane="bottomRight" state="frozen"/>
      <selection activeCell="A6" sqref="A6"/>
      <selection pane="topRight" activeCell="B6" sqref="B6"/>
      <selection pane="bottomLeft" activeCell="A8" sqref="A8"/>
      <selection pane="bottomRight" activeCell="A1096" sqref="A1096:D109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6" t="s">
        <v>128</v>
      </c>
      <c r="Q5" s="337"/>
      <c r="R5" s="337"/>
      <c r="S5" s="338"/>
      <c r="T5" s="345" t="s">
        <v>88</v>
      </c>
      <c r="U5" s="346"/>
      <c r="V5" s="346"/>
      <c r="W5" s="346"/>
      <c r="X5" s="347"/>
      <c r="Y5" s="2"/>
      <c r="Z5" s="295" t="s">
        <v>76</v>
      </c>
      <c r="AA5" s="310" t="s">
        <v>161</v>
      </c>
      <c r="AB5" s="311"/>
      <c r="AC5" s="312"/>
      <c r="AD5" s="353" t="s">
        <v>142</v>
      </c>
      <c r="AE5" s="354"/>
      <c r="AF5" s="331"/>
      <c r="AG5" s="331"/>
      <c r="AH5" s="331"/>
      <c r="AI5" s="331"/>
      <c r="AJ5" s="355"/>
      <c r="AK5" s="330" t="s">
        <v>143</v>
      </c>
      <c r="AL5" s="331"/>
      <c r="AM5" s="331"/>
      <c r="AN5" s="331"/>
      <c r="AO5" s="331"/>
      <c r="AP5" s="332"/>
      <c r="AQ5" s="330" t="s">
        <v>144</v>
      </c>
      <c r="AR5" s="331"/>
      <c r="AS5" s="331"/>
      <c r="AT5" s="331"/>
      <c r="AU5" s="331"/>
      <c r="AV5" s="342"/>
    </row>
    <row r="6" spans="1:97" ht="28.5" customHeight="1" x14ac:dyDescent="0.55000000000000004">
      <c r="A6" s="295"/>
      <c r="B6" s="303" t="s">
        <v>148</v>
      </c>
      <c r="C6" s="304"/>
      <c r="D6" s="307" t="s">
        <v>86</v>
      </c>
      <c r="E6" s="305" t="s">
        <v>136</v>
      </c>
      <c r="F6" s="301"/>
      <c r="G6" s="307" t="s">
        <v>133</v>
      </c>
      <c r="H6" s="307" t="s">
        <v>9</v>
      </c>
      <c r="I6" s="307" t="s">
        <v>86</v>
      </c>
      <c r="J6" s="307" t="s">
        <v>133</v>
      </c>
      <c r="K6" s="308" t="s">
        <v>981</v>
      </c>
      <c r="L6" s="324"/>
      <c r="M6" s="325"/>
      <c r="N6" s="328"/>
      <c r="O6" s="329"/>
      <c r="P6" s="339"/>
      <c r="Q6" s="340"/>
      <c r="R6" s="340"/>
      <c r="S6" s="341"/>
      <c r="T6" s="348"/>
      <c r="U6" s="349"/>
      <c r="V6" s="349"/>
      <c r="W6" s="349"/>
      <c r="X6" s="350"/>
      <c r="Y6" s="2"/>
      <c r="Z6" s="295"/>
      <c r="AA6" s="313"/>
      <c r="AB6" s="314"/>
      <c r="AC6" s="315"/>
      <c r="AD6" s="351" t="s">
        <v>141</v>
      </c>
      <c r="AE6" s="352"/>
      <c r="AF6" s="319"/>
      <c r="AG6" s="319" t="s">
        <v>140</v>
      </c>
      <c r="AH6" s="319"/>
      <c r="AI6" s="319" t="s">
        <v>132</v>
      </c>
      <c r="AJ6" s="320"/>
      <c r="AK6" s="333" t="s">
        <v>141</v>
      </c>
      <c r="AL6" s="334"/>
      <c r="AM6" s="334" t="s">
        <v>140</v>
      </c>
      <c r="AN6" s="334"/>
      <c r="AO6" s="334" t="s">
        <v>132</v>
      </c>
      <c r="AP6" s="335"/>
      <c r="AQ6" s="343" t="s">
        <v>141</v>
      </c>
      <c r="AR6" s="319"/>
      <c r="AS6" s="319" t="s">
        <v>140</v>
      </c>
      <c r="AT6" s="319"/>
      <c r="AU6" s="319" t="s">
        <v>132</v>
      </c>
      <c r="AV6" s="344"/>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96"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96"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96" si="1840">+BA1036+1</f>
        <v>466</v>
      </c>
      <c r="BB1040" s="119">
        <v>1</v>
      </c>
      <c r="BC1040" s="26">
        <f t="shared" ref="BC1040:BC1045" si="1841">+BC1039+BB1040</f>
        <v>1674</v>
      </c>
      <c r="BD1040" s="217">
        <f t="shared" ref="BD1040:BD1096"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 si="2481">+AF1076</f>
        <v>465099</v>
      </c>
      <c r="BS1076">
        <f t="shared" ref="BS1076" si="2482">+AH1076</f>
        <v>100599</v>
      </c>
      <c r="BT1076">
        <f t="shared" ref="BT1076" si="2483">+AJ1076</f>
        <v>10826</v>
      </c>
      <c r="BU1076">
        <v>15</v>
      </c>
      <c r="BV1076">
        <f t="shared" ref="BV1076" si="2484">+AD1076</f>
        <v>1122</v>
      </c>
      <c r="BW1076">
        <f t="shared" ref="BW1076" si="2485">+BW1072+BV1076</f>
        <v>120494</v>
      </c>
      <c r="BX1076" s="167">
        <f t="shared" ref="BX1076" si="2486">+A1076</f>
        <v>44900</v>
      </c>
      <c r="BY1076">
        <f t="shared" ref="BY1076" si="2487">+AL1076</f>
        <v>826</v>
      </c>
      <c r="BZ1076">
        <f t="shared" ref="BZ1076" si="2488">+AN1076</f>
        <v>791</v>
      </c>
      <c r="CA1076">
        <f t="shared" ref="CA1076" si="2489">+AP1076</f>
        <v>6</v>
      </c>
      <c r="CB1076" s="167">
        <f t="shared" ref="CB1076" si="2490">+A1076</f>
        <v>44900</v>
      </c>
      <c r="CC1076">
        <f t="shared" ref="CC1076" si="2491">+AR1076</f>
        <v>8379467</v>
      </c>
      <c r="CD1076">
        <f t="shared" ref="CD1076" si="2492">+AT1076</f>
        <v>13742</v>
      </c>
      <c r="CE1076">
        <f t="shared" ref="CE1076"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v>44902</v>
      </c>
      <c r="B1078" s="219">
        <v>48</v>
      </c>
      <c r="C1078" s="142">
        <f t="shared" ref="C1078" si="2571">+B1078+C1077</f>
        <v>27996</v>
      </c>
      <c r="D1078" s="261">
        <f t="shared" ref="D1078" si="2572">+C1078-F1078</f>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ref="Z1078:Z1079" si="2573">+A1078</f>
        <v>44902</v>
      </c>
      <c r="AA1078" s="210">
        <f t="shared" ref="AA1078:AA1081" si="2574">+AF1078+AL1078+AR1078</f>
        <v>8881303</v>
      </c>
      <c r="AB1078" s="210">
        <f t="shared" ref="AB1078:AB1081" si="2575">+AH1078+AN1078+AT1078</f>
        <v>115784</v>
      </c>
      <c r="AC1078" s="211">
        <f t="shared" ref="AC1078:AC1081" si="2576">+AJ1078+AP1078+AV1078</f>
        <v>25418</v>
      </c>
      <c r="AD1078" s="170">
        <f t="shared" ref="AD1078" si="2577">+AF1078-AF1077</f>
        <v>1755</v>
      </c>
      <c r="AE1078" s="222">
        <f t="shared" ref="AE1078" si="2578">+AE1077+AD1078</f>
        <v>467059</v>
      </c>
      <c r="AF1078" s="143">
        <v>468264</v>
      </c>
      <c r="AG1078" s="171">
        <f t="shared" ref="AG1078" si="2579">+AH1078-AH1077</f>
        <v>351</v>
      </c>
      <c r="AH1078" s="143">
        <v>101251</v>
      </c>
      <c r="AI1078" s="171">
        <f t="shared" ref="AI1078" si="2580">+AJ1078-AJ1077</f>
        <v>22</v>
      </c>
      <c r="AJ1078" s="172">
        <v>10864</v>
      </c>
      <c r="AK1078" s="173">
        <f t="shared" ref="AK1078" si="2581">+AL1078-AL1077</f>
        <v>12</v>
      </c>
      <c r="AL1078" s="143">
        <v>839</v>
      </c>
      <c r="AM1078" s="173">
        <f t="shared" ref="AM1078" si="2582">+AN1078-AN1077</f>
        <v>0</v>
      </c>
      <c r="AN1078" s="143">
        <v>791</v>
      </c>
      <c r="AO1078" s="171">
        <f t="shared" ref="AO1078" si="2583">+AP1078-AP1077</f>
        <v>0</v>
      </c>
      <c r="AP1078" s="174">
        <v>6</v>
      </c>
      <c r="AQ1078" s="173">
        <f t="shared" ref="AQ1078" si="2584">+AR1078-AR1077</f>
        <v>16723</v>
      </c>
      <c r="AR1078" s="143">
        <v>8412200</v>
      </c>
      <c r="AS1078" s="171">
        <f t="shared" ref="AS1078" si="2585">+AT1078-AT1077</f>
        <v>0</v>
      </c>
      <c r="AT1078" s="143">
        <v>13742</v>
      </c>
      <c r="AU1078" s="171">
        <f t="shared" ref="AU1078" si="2586">+AV1078-AV1077</f>
        <v>26</v>
      </c>
      <c r="AV1078" s="175">
        <v>14548</v>
      </c>
      <c r="AW1078" s="217">
        <f t="shared" si="1836"/>
        <v>917</v>
      </c>
      <c r="AX1078" s="216">
        <f t="shared" ref="AX1078" si="2587">+A1078</f>
        <v>44902</v>
      </c>
      <c r="AY1078" s="5">
        <v>1168</v>
      </c>
      <c r="AZ1078" s="217">
        <f t="shared" ref="AZ1078" si="2588">+AZ1077+AY1078</f>
        <v>18860</v>
      </c>
      <c r="BA1078" s="217">
        <f t="shared" si="1840"/>
        <v>477</v>
      </c>
      <c r="BB1078" s="119">
        <v>0</v>
      </c>
      <c r="BC1078" s="26">
        <f t="shared" ref="BC1078" si="2589">+BC1077+BB1078</f>
        <v>2464</v>
      </c>
      <c r="BD1078" s="217">
        <f t="shared" si="1842"/>
        <v>512</v>
      </c>
      <c r="BE1078" s="209">
        <f t="shared" ref="BE1078" si="2590">+Z1078</f>
        <v>44902</v>
      </c>
      <c r="BF1078" s="120">
        <f t="shared" ref="BF1078" si="2591">+B1078</f>
        <v>48</v>
      </c>
      <c r="BG1078" s="120">
        <f t="shared" ref="BG1078" si="2592">+BI1078</f>
        <v>27996</v>
      </c>
      <c r="BH1078" s="209">
        <f t="shared" ref="BH1078" si="2593">+A1078</f>
        <v>44902</v>
      </c>
      <c r="BI1078" s="120">
        <f t="shared" ref="BI1078" si="2594">+C1078</f>
        <v>27996</v>
      </c>
      <c r="BJ1078" s="1">
        <f t="shared" ref="BJ1078" si="2595">+BE1078</f>
        <v>44902</v>
      </c>
      <c r="BK1078">
        <f t="shared" ref="BK1078" si="2596">+BM1078-BL1078</f>
        <v>17134</v>
      </c>
      <c r="BL1078">
        <f t="shared" ref="BL1078" si="2597">+M1078</f>
        <v>226</v>
      </c>
      <c r="BM1078">
        <f t="shared" ref="BM1078" si="2598">+L1078</f>
        <v>17360</v>
      </c>
      <c r="BN1078" s="1">
        <f t="shared" ref="BN1078" si="2599">+BJ1078</f>
        <v>44902</v>
      </c>
      <c r="BO1078">
        <f t="shared" ref="BO1078" si="2600">+BO1074+BM1078</f>
        <v>392480</v>
      </c>
      <c r="BP1078">
        <f t="shared" ref="BP1078" si="2601">+BP1074+BL1078</f>
        <v>14080</v>
      </c>
      <c r="BQ1078" s="167">
        <f t="shared" ref="BQ1078" si="2602">+A1078</f>
        <v>44902</v>
      </c>
      <c r="BR1078">
        <f t="shared" ref="BR1078" si="2603">+AF1078</f>
        <v>468264</v>
      </c>
      <c r="BS1078">
        <f t="shared" ref="BS1078" si="2604">+AH1078</f>
        <v>101251</v>
      </c>
      <c r="BT1078">
        <f t="shared" ref="BT1078" si="2605">+AJ1078</f>
        <v>10864</v>
      </c>
      <c r="BU1078">
        <v>15</v>
      </c>
      <c r="BV1078">
        <f t="shared" ref="BV1078" si="2606">+AD1078</f>
        <v>1755</v>
      </c>
      <c r="BW1078">
        <f t="shared" ref="BW1078" si="2607">+BW1074+BV1078</f>
        <v>122636</v>
      </c>
      <c r="BX1078" s="167">
        <f t="shared" ref="BX1078" si="2608">+A1078</f>
        <v>44902</v>
      </c>
      <c r="BY1078">
        <f t="shared" ref="BY1078" si="2609">+AL1078</f>
        <v>839</v>
      </c>
      <c r="BZ1078">
        <f t="shared" ref="BZ1078" si="2610">+AN1078</f>
        <v>791</v>
      </c>
      <c r="CA1078">
        <f t="shared" ref="CA1078" si="2611">+AP1078</f>
        <v>6</v>
      </c>
      <c r="CB1078" s="167">
        <f t="shared" ref="CB1078" si="2612">+A1078</f>
        <v>44902</v>
      </c>
      <c r="CC1078">
        <f t="shared" ref="CC1078" si="2613">+AR1078</f>
        <v>8412200</v>
      </c>
      <c r="CD1078">
        <f t="shared" ref="CD1078" si="2614">+AT1078</f>
        <v>13742</v>
      </c>
      <c r="CE1078">
        <f t="shared" ref="CE1078" si="2615">+AV1078</f>
        <v>14548</v>
      </c>
      <c r="CF1078" s="167">
        <f t="shared" ref="CF1078" si="2616">+A1078</f>
        <v>44902</v>
      </c>
      <c r="CG1078">
        <f t="shared" ref="CG1078" si="2617">+AQ1078</f>
        <v>16723</v>
      </c>
      <c r="CH1078">
        <f t="shared" ref="CH1078" si="2618">+AU1078</f>
        <v>26</v>
      </c>
      <c r="CI1078" s="167">
        <f t="shared" ref="CI1078" si="2619">+A1078</f>
        <v>44902</v>
      </c>
      <c r="CJ1078">
        <f t="shared" ref="CJ1078" si="2620">+AD1078</f>
        <v>1755</v>
      </c>
      <c r="CK1078">
        <f t="shared" ref="CK1078" si="2621">+AG1078</f>
        <v>351</v>
      </c>
      <c r="CL1078" s="167">
        <f t="shared" ref="CL1078" si="2622">+A1078</f>
        <v>44902</v>
      </c>
      <c r="CM1078">
        <f t="shared" ref="CM1078" si="2623">+AI1078</f>
        <v>22</v>
      </c>
      <c r="CN1078" s="1">
        <f t="shared" ref="CN1078" si="2624">+Z1078</f>
        <v>44902</v>
      </c>
      <c r="CO1078" s="253">
        <f t="shared" ref="CO1078" si="2625">+AD1078</f>
        <v>1755</v>
      </c>
      <c r="CP1078" s="1">
        <f t="shared" ref="CP1078" si="2626">+Z1078</f>
        <v>44902</v>
      </c>
      <c r="CQ1078" s="254">
        <f t="shared" ref="CQ1078" si="2627">+AI1078</f>
        <v>22</v>
      </c>
      <c r="CR1078" s="167">
        <f t="shared" ref="CR1078" si="2628">+A1078</f>
        <v>44902</v>
      </c>
      <c r="CS1078">
        <f t="shared" ref="CS1078" si="2629">+AQ1078</f>
        <v>16723</v>
      </c>
      <c r="CT1078">
        <f t="shared" ref="CT1078" si="2630">+AU1078</f>
        <v>26</v>
      </c>
      <c r="CU1078">
        <f t="shared" ref="CU1078" si="2631">+AS1078</f>
        <v>0</v>
      </c>
    </row>
    <row r="1079" spans="1:99" ht="18" customHeight="1" x14ac:dyDescent="0.55000000000000004">
      <c r="A1079" s="167">
        <v>44903</v>
      </c>
      <c r="B1079" s="219">
        <v>49</v>
      </c>
      <c r="C1079" s="142">
        <f t="shared" ref="C1079" si="2632">+B1079+C1078</f>
        <v>28045</v>
      </c>
      <c r="D1079" s="261">
        <f t="shared" ref="D1079" si="2633">+C1079-F1079</f>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573"/>
        <v>44903</v>
      </c>
      <c r="AA1079" s="210">
        <f t="shared" si="2574"/>
        <v>8898272</v>
      </c>
      <c r="AB1079" s="210">
        <f t="shared" si="2575"/>
        <v>116190</v>
      </c>
      <c r="AC1079" s="211">
        <f t="shared" si="2576"/>
        <v>25482</v>
      </c>
      <c r="AD1079" s="170">
        <f t="shared" ref="AD1079" si="2634">+AF1079-AF1078</f>
        <v>1684</v>
      </c>
      <c r="AE1079" s="222">
        <f t="shared" ref="AE1079" si="2635">+AE1078+AD1079</f>
        <v>468743</v>
      </c>
      <c r="AF1079" s="143">
        <v>469948</v>
      </c>
      <c r="AG1079" s="171">
        <f t="shared" ref="AG1079" si="2636">+AH1079-AH1078</f>
        <v>406</v>
      </c>
      <c r="AH1079" s="143">
        <v>101657</v>
      </c>
      <c r="AI1079" s="171">
        <f t="shared" ref="AI1079" si="2637">+AJ1079-AJ1078</f>
        <v>27</v>
      </c>
      <c r="AJ1079" s="172">
        <v>10891</v>
      </c>
      <c r="AK1079" s="173">
        <f t="shared" ref="AK1079" si="2638">+AL1079-AL1078</f>
        <v>12</v>
      </c>
      <c r="AL1079" s="143">
        <v>851</v>
      </c>
      <c r="AM1079" s="173">
        <f t="shared" ref="AM1079" si="2639">+AN1079-AN1078</f>
        <v>0</v>
      </c>
      <c r="AN1079" s="143">
        <v>791</v>
      </c>
      <c r="AO1079" s="171">
        <f t="shared" ref="AO1079" si="2640">+AP1079-AP1078</f>
        <v>0</v>
      </c>
      <c r="AP1079" s="174">
        <v>6</v>
      </c>
      <c r="AQ1079" s="173">
        <f t="shared" ref="AQ1079" si="2641">+AR1079-AR1078</f>
        <v>15273</v>
      </c>
      <c r="AR1079" s="143">
        <v>8427473</v>
      </c>
      <c r="AS1079" s="171">
        <f t="shared" ref="AS1079" si="2642">+AT1079-AT1078</f>
        <v>0</v>
      </c>
      <c r="AT1079" s="143">
        <v>13742</v>
      </c>
      <c r="AU1079" s="171">
        <f t="shared" ref="AU1079" si="2643">+AV1079-AV1078</f>
        <v>37</v>
      </c>
      <c r="AV1079" s="175">
        <v>14585</v>
      </c>
      <c r="AW1079" s="217">
        <f t="shared" si="1836"/>
        <v>918</v>
      </c>
      <c r="AX1079" s="216">
        <f t="shared" ref="AX1079" si="2644">+A1079</f>
        <v>44903</v>
      </c>
      <c r="AY1079" s="5">
        <v>1185</v>
      </c>
      <c r="AZ1079" s="217">
        <f t="shared" ref="AZ1079" si="2645">+AZ1078+AY1079</f>
        <v>20045</v>
      </c>
      <c r="BA1079" s="217">
        <f t="shared" si="1840"/>
        <v>475</v>
      </c>
      <c r="BB1079" s="119">
        <v>2</v>
      </c>
      <c r="BC1079" s="26">
        <f t="shared" ref="BC1079" si="2646">+BC1078+BB1079</f>
        <v>2466</v>
      </c>
      <c r="BD1079" s="217">
        <f t="shared" si="1842"/>
        <v>510</v>
      </c>
      <c r="BE1079" s="209">
        <f t="shared" ref="BE1079" si="2647">+Z1079</f>
        <v>44903</v>
      </c>
      <c r="BF1079" s="120">
        <f t="shared" ref="BF1079" si="2648">+B1079</f>
        <v>49</v>
      </c>
      <c r="BG1079" s="120">
        <f t="shared" ref="BG1079" si="2649">+BI1079</f>
        <v>28045</v>
      </c>
      <c r="BH1079" s="209">
        <f t="shared" ref="BH1079" si="2650">+A1079</f>
        <v>44903</v>
      </c>
      <c r="BI1079" s="120">
        <f t="shared" ref="BI1079" si="2651">+C1079</f>
        <v>28045</v>
      </c>
      <c r="BJ1079" s="1">
        <f t="shared" ref="BJ1079" si="2652">+BE1079</f>
        <v>44903</v>
      </c>
      <c r="BK1079">
        <f t="shared" ref="BK1079" si="2653">+BM1079-BL1079</f>
        <v>13004</v>
      </c>
      <c r="BL1079">
        <f t="shared" ref="BL1079" si="2654">+M1079</f>
        <v>156</v>
      </c>
      <c r="BM1079">
        <f t="shared" ref="BM1079" si="2655">+L1079</f>
        <v>13160</v>
      </c>
      <c r="BN1079" s="1">
        <f t="shared" ref="BN1079" si="2656">+BJ1079</f>
        <v>44903</v>
      </c>
      <c r="BO1079">
        <f t="shared" ref="BO1079" si="2657">+BO1075+BM1079</f>
        <v>398870</v>
      </c>
      <c r="BP1079">
        <f t="shared" ref="BP1079" si="2658">+BP1075+BL1079</f>
        <v>14088</v>
      </c>
      <c r="BQ1079" s="167">
        <f t="shared" ref="BQ1079" si="2659">+A1079</f>
        <v>44903</v>
      </c>
      <c r="BR1079">
        <f t="shared" ref="BR1079" si="2660">+AF1079</f>
        <v>469948</v>
      </c>
      <c r="BS1079">
        <f t="shared" ref="BS1079" si="2661">+AH1079</f>
        <v>101657</v>
      </c>
      <c r="BT1079">
        <f t="shared" ref="BT1079" si="2662">+AJ1079</f>
        <v>10891</v>
      </c>
      <c r="BU1079">
        <v>15</v>
      </c>
      <c r="BV1079">
        <f t="shared" ref="BV1079" si="2663">+AD1079</f>
        <v>1684</v>
      </c>
      <c r="BW1079">
        <f t="shared" ref="BW1079" si="2664">+BW1075+BV1079</f>
        <v>108917</v>
      </c>
      <c r="BX1079" s="167">
        <f t="shared" ref="BX1079" si="2665">+A1079</f>
        <v>44903</v>
      </c>
      <c r="BY1079">
        <f t="shared" ref="BY1079" si="2666">+AL1079</f>
        <v>851</v>
      </c>
      <c r="BZ1079">
        <f t="shared" ref="BZ1079" si="2667">+AN1079</f>
        <v>791</v>
      </c>
      <c r="CA1079">
        <f t="shared" ref="CA1079" si="2668">+AP1079</f>
        <v>6</v>
      </c>
      <c r="CB1079" s="167">
        <f t="shared" ref="CB1079" si="2669">+A1079</f>
        <v>44903</v>
      </c>
      <c r="CC1079">
        <f t="shared" ref="CC1079" si="2670">+AR1079</f>
        <v>8427473</v>
      </c>
      <c r="CD1079">
        <f t="shared" ref="CD1079" si="2671">+AT1079</f>
        <v>13742</v>
      </c>
      <c r="CE1079">
        <f t="shared" ref="CE1079" si="2672">+AV1079</f>
        <v>14585</v>
      </c>
      <c r="CF1079" s="167">
        <f t="shared" ref="CF1079" si="2673">+A1079</f>
        <v>44903</v>
      </c>
      <c r="CG1079">
        <f t="shared" ref="CG1079" si="2674">+AQ1079</f>
        <v>15273</v>
      </c>
      <c r="CH1079">
        <f t="shared" ref="CH1079" si="2675">+AU1079</f>
        <v>37</v>
      </c>
      <c r="CI1079" s="167">
        <f t="shared" ref="CI1079" si="2676">+A1079</f>
        <v>44903</v>
      </c>
      <c r="CJ1079">
        <f t="shared" ref="CJ1079" si="2677">+AD1079</f>
        <v>1684</v>
      </c>
      <c r="CK1079">
        <f t="shared" ref="CK1079" si="2678">+AG1079</f>
        <v>406</v>
      </c>
      <c r="CL1079" s="167">
        <f t="shared" ref="CL1079" si="2679">+A1079</f>
        <v>44903</v>
      </c>
      <c r="CM1079">
        <f t="shared" ref="CM1079" si="2680">+AI1079</f>
        <v>27</v>
      </c>
      <c r="CN1079" s="1">
        <f t="shared" ref="CN1079" si="2681">+Z1079</f>
        <v>44903</v>
      </c>
      <c r="CO1079" s="253">
        <f t="shared" ref="CO1079" si="2682">+AD1079</f>
        <v>1684</v>
      </c>
      <c r="CP1079" s="1">
        <f t="shared" ref="CP1079" si="2683">+Z1079</f>
        <v>44903</v>
      </c>
      <c r="CQ1079" s="254">
        <f t="shared" ref="CQ1079" si="2684">+AI1079</f>
        <v>27</v>
      </c>
      <c r="CR1079" s="167">
        <f t="shared" ref="CR1079" si="2685">+A1079</f>
        <v>44903</v>
      </c>
      <c r="CS1079">
        <f t="shared" ref="CS1079" si="2686">+AQ1079</f>
        <v>15273</v>
      </c>
      <c r="CT1079">
        <f t="shared" ref="CT1079" si="2687">+AU1079</f>
        <v>37</v>
      </c>
      <c r="CU1079">
        <f t="shared" ref="CU1079" si="2688">+AS1079</f>
        <v>0</v>
      </c>
    </row>
    <row r="1080" spans="1:99" ht="18" customHeight="1" x14ac:dyDescent="0.55000000000000004">
      <c r="A1080" s="167">
        <v>44904</v>
      </c>
      <c r="B1080" s="219">
        <v>48</v>
      </c>
      <c r="C1080" s="142">
        <f t="shared" ref="C1080" si="2689">+B1080+C1079</f>
        <v>28093</v>
      </c>
      <c r="D1080" s="261">
        <f t="shared" ref="D1080" si="2690">+C1080-F1080</f>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ref="Z1080" si="2691">+A1080</f>
        <v>44904</v>
      </c>
      <c r="AA1080" s="210">
        <f t="shared" si="2574"/>
        <v>8914325</v>
      </c>
      <c r="AB1080" s="210">
        <f t="shared" si="2575"/>
        <v>116585</v>
      </c>
      <c r="AC1080" s="211">
        <f t="shared" si="2576"/>
        <v>25537</v>
      </c>
      <c r="AD1080" s="170">
        <f t="shared" ref="AD1080" si="2692">+AF1080-AF1079</f>
        <v>1671</v>
      </c>
      <c r="AE1080" s="222">
        <f t="shared" ref="AE1080" si="2693">+AE1079+AD1080</f>
        <v>470414</v>
      </c>
      <c r="AF1080" s="143">
        <v>471619</v>
      </c>
      <c r="AG1080" s="171">
        <f t="shared" ref="AG1080" si="2694">+AH1080-AH1079</f>
        <v>395</v>
      </c>
      <c r="AH1080" s="143">
        <v>102052</v>
      </c>
      <c r="AI1080" s="171">
        <f t="shared" ref="AI1080" si="2695">+AJ1080-AJ1079</f>
        <v>23</v>
      </c>
      <c r="AJ1080" s="172">
        <v>10914</v>
      </c>
      <c r="AK1080" s="173">
        <f t="shared" ref="AK1080" si="2696">+AL1080-AL1079</f>
        <v>27</v>
      </c>
      <c r="AL1080" s="143">
        <v>878</v>
      </c>
      <c r="AM1080" s="173">
        <f t="shared" ref="AM1080" si="2697">+AN1080-AN1079</f>
        <v>0</v>
      </c>
      <c r="AN1080" s="143">
        <v>791</v>
      </c>
      <c r="AO1080" s="171">
        <f t="shared" ref="AO1080" si="2698">+AP1080-AP1079</f>
        <v>0</v>
      </c>
      <c r="AP1080" s="174">
        <v>6</v>
      </c>
      <c r="AQ1080" s="173">
        <f t="shared" ref="AQ1080" si="2699">+AR1080-AR1079</f>
        <v>14355</v>
      </c>
      <c r="AR1080" s="143">
        <v>8441828</v>
      </c>
      <c r="AS1080" s="171">
        <f t="shared" ref="AS1080" si="2700">+AT1080-AT1079</f>
        <v>0</v>
      </c>
      <c r="AT1080" s="143">
        <v>13742</v>
      </c>
      <c r="AU1080" s="171">
        <f t="shared" ref="AU1080" si="2701">+AV1080-AV1079</f>
        <v>32</v>
      </c>
      <c r="AV1080" s="175">
        <v>14617</v>
      </c>
      <c r="AW1080" s="217">
        <f t="shared" si="1836"/>
        <v>919</v>
      </c>
      <c r="AX1080" s="216">
        <f t="shared" ref="AX1080" si="2702">+A1080</f>
        <v>44904</v>
      </c>
      <c r="AY1080" s="5">
        <v>924</v>
      </c>
      <c r="AZ1080" s="217">
        <f t="shared" ref="AZ1080" si="2703">+AZ1079+AY1080</f>
        <v>20969</v>
      </c>
      <c r="BA1080" s="217">
        <f t="shared" si="1840"/>
        <v>476</v>
      </c>
      <c r="BB1080" s="119">
        <v>4</v>
      </c>
      <c r="BC1080" s="26">
        <f t="shared" ref="BC1080" si="2704">+BC1079+BB1080</f>
        <v>2470</v>
      </c>
      <c r="BD1080" s="217">
        <f t="shared" si="1842"/>
        <v>511</v>
      </c>
      <c r="BE1080" s="209">
        <f t="shared" ref="BE1080" si="2705">+Z1080</f>
        <v>44904</v>
      </c>
      <c r="BF1080" s="120">
        <f t="shared" ref="BF1080" si="2706">+B1080</f>
        <v>48</v>
      </c>
      <c r="BG1080" s="120">
        <f t="shared" ref="BG1080" si="2707">+BI1080</f>
        <v>28093</v>
      </c>
      <c r="BH1080" s="209">
        <f t="shared" ref="BH1080" si="2708">+A1080</f>
        <v>44904</v>
      </c>
      <c r="BI1080" s="120">
        <f t="shared" ref="BI1080" si="2709">+C1080</f>
        <v>28093</v>
      </c>
      <c r="BJ1080" s="1">
        <f t="shared" ref="BJ1080" si="2710">+BE1080</f>
        <v>44904</v>
      </c>
      <c r="BK1080">
        <f t="shared" ref="BK1080" si="2711">+BM1080-BL1080</f>
        <v>10551</v>
      </c>
      <c r="BL1080">
        <f t="shared" ref="BL1080" si="2712">+M1080</f>
        <v>178</v>
      </c>
      <c r="BM1080">
        <f t="shared" ref="BM1080" si="2713">+L1080</f>
        <v>10729</v>
      </c>
      <c r="BN1080" s="1">
        <f t="shared" ref="BN1080" si="2714">+BJ1080</f>
        <v>44904</v>
      </c>
      <c r="BO1080">
        <f t="shared" ref="BO1080" si="2715">+BO1076+BM1080</f>
        <v>403155</v>
      </c>
      <c r="BP1080">
        <f t="shared" ref="BP1080" si="2716">+BP1076+BL1080</f>
        <v>13841</v>
      </c>
      <c r="BQ1080" s="167">
        <f t="shared" ref="BQ1080" si="2717">+A1080</f>
        <v>44904</v>
      </c>
      <c r="BR1080">
        <f t="shared" ref="BR1080" si="2718">+AF1080</f>
        <v>471619</v>
      </c>
      <c r="BS1080">
        <f t="shared" ref="BS1080" si="2719">+AH1080</f>
        <v>102052</v>
      </c>
      <c r="BT1080">
        <f t="shared" ref="BT1080" si="2720">+AJ1080</f>
        <v>10914</v>
      </c>
      <c r="BU1080">
        <v>15</v>
      </c>
      <c r="BV1080">
        <f t="shared" ref="BV1080" si="2721">+AD1080</f>
        <v>1671</v>
      </c>
      <c r="BW1080">
        <f t="shared" ref="BW1080" si="2722">+BW1076+BV1080</f>
        <v>122165</v>
      </c>
      <c r="BX1080" s="167">
        <f t="shared" ref="BX1080" si="2723">+A1080</f>
        <v>44904</v>
      </c>
      <c r="BY1080">
        <f t="shared" ref="BY1080" si="2724">+AL1080</f>
        <v>878</v>
      </c>
      <c r="BZ1080">
        <f t="shared" ref="BZ1080" si="2725">+AN1080</f>
        <v>791</v>
      </c>
      <c r="CA1080">
        <f t="shared" ref="CA1080" si="2726">+AP1080</f>
        <v>6</v>
      </c>
      <c r="CB1080" s="167">
        <f t="shared" ref="CB1080" si="2727">+A1080</f>
        <v>44904</v>
      </c>
      <c r="CC1080">
        <f t="shared" ref="CC1080" si="2728">+AR1080</f>
        <v>8441828</v>
      </c>
      <c r="CD1080">
        <f t="shared" ref="CD1080" si="2729">+AT1080</f>
        <v>13742</v>
      </c>
      <c r="CE1080">
        <f t="shared" ref="CE1080" si="2730">+AV1080</f>
        <v>14617</v>
      </c>
      <c r="CF1080" s="167">
        <f t="shared" ref="CF1080" si="2731">+A1080</f>
        <v>44904</v>
      </c>
      <c r="CG1080">
        <f t="shared" ref="CG1080" si="2732">+AQ1080</f>
        <v>14355</v>
      </c>
      <c r="CH1080">
        <f t="shared" ref="CH1080" si="2733">+AU1080</f>
        <v>32</v>
      </c>
      <c r="CI1080" s="167">
        <f t="shared" ref="CI1080" si="2734">+A1080</f>
        <v>44904</v>
      </c>
      <c r="CJ1080">
        <f t="shared" ref="CJ1080" si="2735">+AD1080</f>
        <v>1671</v>
      </c>
      <c r="CK1080">
        <f t="shared" ref="CK1080" si="2736">+AG1080</f>
        <v>395</v>
      </c>
      <c r="CL1080" s="167">
        <f t="shared" ref="CL1080" si="2737">+A1080</f>
        <v>44904</v>
      </c>
      <c r="CM1080">
        <f t="shared" ref="CM1080" si="2738">+AI1080</f>
        <v>23</v>
      </c>
      <c r="CN1080" s="1">
        <f t="shared" ref="CN1080" si="2739">+Z1080</f>
        <v>44904</v>
      </c>
      <c r="CO1080" s="253">
        <f t="shared" ref="CO1080" si="2740">+AD1080</f>
        <v>1671</v>
      </c>
      <c r="CP1080" s="1">
        <f t="shared" ref="CP1080" si="2741">+Z1080</f>
        <v>44904</v>
      </c>
      <c r="CQ1080" s="254">
        <f t="shared" ref="CQ1080" si="2742">+AI1080</f>
        <v>23</v>
      </c>
      <c r="CR1080" s="167">
        <f t="shared" ref="CR1080" si="2743">+A1080</f>
        <v>44904</v>
      </c>
      <c r="CS1080">
        <f t="shared" ref="CS1080" si="2744">+AQ1080</f>
        <v>14355</v>
      </c>
      <c r="CT1080">
        <f t="shared" ref="CT1080" si="2745">+AU1080</f>
        <v>32</v>
      </c>
      <c r="CU1080">
        <f t="shared" ref="CU1080" si="2746">+AS1080</f>
        <v>0</v>
      </c>
    </row>
    <row r="1081" spans="1:99" ht="18" customHeight="1" x14ac:dyDescent="0.55000000000000004">
      <c r="A1081" s="167">
        <v>44905</v>
      </c>
      <c r="B1081" s="219">
        <v>68</v>
      </c>
      <c r="C1081" s="142">
        <f t="shared" ref="C1081" si="2747">+B1081+C1080</f>
        <v>28161</v>
      </c>
      <c r="D1081" s="261">
        <f t="shared" ref="D1081" si="2748">+C1081-F1081</f>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ref="Z1081" si="2749">+A1081</f>
        <v>44905</v>
      </c>
      <c r="AA1081" s="210">
        <f t="shared" si="2574"/>
        <v>8930363</v>
      </c>
      <c r="AB1081" s="210">
        <f t="shared" si="2575"/>
        <v>116993</v>
      </c>
      <c r="AC1081" s="211">
        <f t="shared" si="2576"/>
        <v>25582</v>
      </c>
      <c r="AD1081" s="170">
        <f t="shared" ref="AD1081" si="2750">+AF1081-AF1080</f>
        <v>1728</v>
      </c>
      <c r="AE1081" s="222">
        <f t="shared" ref="AE1081" si="2751">+AE1080+AD1081</f>
        <v>472142</v>
      </c>
      <c r="AF1081" s="143">
        <v>473347</v>
      </c>
      <c r="AG1081" s="171">
        <f t="shared" ref="AG1081" si="2752">+AH1081-AH1080</f>
        <v>405</v>
      </c>
      <c r="AH1081" s="143">
        <v>102457</v>
      </c>
      <c r="AI1081" s="171">
        <f t="shared" ref="AI1081" si="2753">+AJ1081-AJ1080</f>
        <v>21</v>
      </c>
      <c r="AJ1081" s="172">
        <v>10935</v>
      </c>
      <c r="AK1081" s="173">
        <f t="shared" ref="AK1081" si="2754">+AL1081-AL1080</f>
        <v>34</v>
      </c>
      <c r="AL1081" s="143">
        <v>912</v>
      </c>
      <c r="AM1081" s="173">
        <f t="shared" ref="AM1081" si="2755">+AN1081-AN1080</f>
        <v>3</v>
      </c>
      <c r="AN1081" s="143">
        <v>794</v>
      </c>
      <c r="AO1081" s="171">
        <f t="shared" ref="AO1081" si="2756">+AP1081-AP1080</f>
        <v>0</v>
      </c>
      <c r="AP1081" s="174">
        <v>6</v>
      </c>
      <c r="AQ1081" s="173">
        <f t="shared" ref="AQ1081" si="2757">+AR1081-AR1080</f>
        <v>14276</v>
      </c>
      <c r="AR1081" s="143">
        <v>8456104</v>
      </c>
      <c r="AS1081" s="171">
        <f t="shared" ref="AS1081" si="2758">+AT1081-AT1080</f>
        <v>0</v>
      </c>
      <c r="AT1081" s="143">
        <v>13742</v>
      </c>
      <c r="AU1081" s="171">
        <f t="shared" ref="AU1081" si="2759">+AV1081-AV1080</f>
        <v>24</v>
      </c>
      <c r="AV1081" s="175">
        <v>14641</v>
      </c>
      <c r="AW1081" s="217">
        <f t="shared" si="1836"/>
        <v>920</v>
      </c>
      <c r="AX1081" s="216">
        <f t="shared" ref="AX1081" si="2760">+A1081</f>
        <v>44905</v>
      </c>
      <c r="AY1081" s="5">
        <v>784</v>
      </c>
      <c r="AZ1081" s="217">
        <f t="shared" ref="AZ1081" si="2761">+AZ1080+AY1081</f>
        <v>21753</v>
      </c>
      <c r="BA1081" s="217">
        <f t="shared" si="1840"/>
        <v>477</v>
      </c>
      <c r="BB1081" s="119">
        <v>3</v>
      </c>
      <c r="BC1081" s="26">
        <f t="shared" ref="BC1081" si="2762">+BC1080+BB1081</f>
        <v>2473</v>
      </c>
      <c r="BD1081" s="217">
        <f t="shared" si="1842"/>
        <v>512</v>
      </c>
      <c r="BE1081" s="209">
        <f t="shared" ref="BE1081" si="2763">+Z1081</f>
        <v>44905</v>
      </c>
      <c r="BF1081" s="120">
        <f t="shared" ref="BF1081" si="2764">+B1081</f>
        <v>68</v>
      </c>
      <c r="BG1081" s="120">
        <f t="shared" ref="BG1081" si="2765">+BI1081</f>
        <v>28161</v>
      </c>
      <c r="BH1081" s="209">
        <f t="shared" ref="BH1081" si="2766">+A1081</f>
        <v>44905</v>
      </c>
      <c r="BI1081" s="120">
        <f t="shared" ref="BI1081" si="2767">+C1081</f>
        <v>28161</v>
      </c>
      <c r="BJ1081" s="1">
        <f t="shared" ref="BJ1081" si="2768">+BE1081</f>
        <v>44905</v>
      </c>
      <c r="BK1081">
        <f t="shared" ref="BK1081" si="2769">+BM1081-BL1081</f>
        <v>8327</v>
      </c>
      <c r="BL1081">
        <f t="shared" ref="BL1081" si="2770">+M1081</f>
        <v>150</v>
      </c>
      <c r="BM1081">
        <f t="shared" ref="BM1081" si="2771">+L1081</f>
        <v>8477</v>
      </c>
      <c r="BN1081" s="1">
        <f t="shared" ref="BN1081" si="2772">+BJ1081</f>
        <v>44905</v>
      </c>
      <c r="BO1081">
        <f t="shared" ref="BO1081" si="2773">+BO1077+BM1081</f>
        <v>407709</v>
      </c>
      <c r="BP1081">
        <f t="shared" ref="BP1081" si="2774">+BP1077+BL1081</f>
        <v>13821</v>
      </c>
      <c r="BQ1081" s="167">
        <f t="shared" ref="BQ1081" si="2775">+A1081</f>
        <v>44905</v>
      </c>
      <c r="BR1081">
        <f t="shared" ref="BR1081" si="2776">+AF1081</f>
        <v>473347</v>
      </c>
      <c r="BS1081">
        <f t="shared" ref="BS1081" si="2777">+AH1081</f>
        <v>102457</v>
      </c>
      <c r="BT1081">
        <f t="shared" ref="BT1081" si="2778">+AJ1081</f>
        <v>10935</v>
      </c>
      <c r="BU1081">
        <v>15</v>
      </c>
      <c r="BV1081">
        <f t="shared" ref="BV1081" si="2779">+AD1081</f>
        <v>1728</v>
      </c>
      <c r="BW1081">
        <f t="shared" ref="BW1081" si="2780">+BW1077+BV1081</f>
        <v>110881</v>
      </c>
      <c r="BX1081" s="167">
        <f t="shared" ref="BX1081" si="2781">+A1081</f>
        <v>44905</v>
      </c>
      <c r="BY1081">
        <f t="shared" ref="BY1081" si="2782">+AL1081</f>
        <v>912</v>
      </c>
      <c r="BZ1081">
        <f t="shared" ref="BZ1081" si="2783">+AN1081</f>
        <v>794</v>
      </c>
      <c r="CA1081">
        <f t="shared" ref="CA1081" si="2784">+AP1081</f>
        <v>6</v>
      </c>
      <c r="CB1081" s="167">
        <f t="shared" ref="CB1081" si="2785">+A1081</f>
        <v>44905</v>
      </c>
      <c r="CC1081">
        <f t="shared" ref="CC1081" si="2786">+AR1081</f>
        <v>8456104</v>
      </c>
      <c r="CD1081">
        <f t="shared" ref="CD1081" si="2787">+AT1081</f>
        <v>13742</v>
      </c>
      <c r="CE1081">
        <f t="shared" ref="CE1081" si="2788">+AV1081</f>
        <v>14641</v>
      </c>
      <c r="CF1081" s="167">
        <f t="shared" ref="CF1081" si="2789">+A1081</f>
        <v>44905</v>
      </c>
      <c r="CG1081">
        <f t="shared" ref="CG1081" si="2790">+AQ1081</f>
        <v>14276</v>
      </c>
      <c r="CH1081">
        <f t="shared" ref="CH1081" si="2791">+AU1081</f>
        <v>24</v>
      </c>
      <c r="CI1081" s="167">
        <f t="shared" ref="CI1081" si="2792">+A1081</f>
        <v>44905</v>
      </c>
      <c r="CJ1081">
        <f t="shared" ref="CJ1081" si="2793">+AD1081</f>
        <v>1728</v>
      </c>
      <c r="CK1081">
        <f t="shared" ref="CK1081" si="2794">+AG1081</f>
        <v>405</v>
      </c>
      <c r="CL1081" s="167">
        <f t="shared" ref="CL1081" si="2795">+A1081</f>
        <v>44905</v>
      </c>
      <c r="CM1081">
        <f t="shared" ref="CM1081" si="2796">+AI1081</f>
        <v>21</v>
      </c>
      <c r="CN1081" s="1">
        <f t="shared" ref="CN1081" si="2797">+Z1081</f>
        <v>44905</v>
      </c>
      <c r="CO1081" s="253">
        <f t="shared" ref="CO1081" si="2798">+AD1081</f>
        <v>1728</v>
      </c>
      <c r="CP1081" s="1">
        <f t="shared" ref="CP1081" si="2799">+Z1081</f>
        <v>44905</v>
      </c>
      <c r="CQ1081" s="254">
        <f t="shared" ref="CQ1081" si="2800">+AI1081</f>
        <v>21</v>
      </c>
      <c r="CR1081" s="167">
        <f t="shared" ref="CR1081" si="2801">+A1081</f>
        <v>44905</v>
      </c>
      <c r="CS1081">
        <f t="shared" ref="CS1081" si="2802">+AQ1081</f>
        <v>14276</v>
      </c>
      <c r="CT1081">
        <f t="shared" ref="CT1081" si="2803">+AU1081</f>
        <v>24</v>
      </c>
      <c r="CU1081">
        <f t="shared" ref="CU1081" si="2804">+AS1081</f>
        <v>0</v>
      </c>
    </row>
    <row r="1082" spans="1:99" ht="18" customHeight="1" x14ac:dyDescent="0.55000000000000004">
      <c r="A1082" s="167">
        <v>44906</v>
      </c>
      <c r="B1082" s="219">
        <v>69</v>
      </c>
      <c r="C1082" s="142">
        <f t="shared" ref="C1082" si="2805">+B1082+C1081</f>
        <v>28230</v>
      </c>
      <c r="D1082" s="261">
        <f t="shared" ref="D1082" si="2806">+C1082-F1082</f>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ref="Z1082" si="2807">+A1082</f>
        <v>44906</v>
      </c>
      <c r="AA1082" s="210">
        <f t="shared" ref="AA1082:AA1084" si="2808">+AF1082+AL1082+AR1082</f>
        <v>8946179</v>
      </c>
      <c r="AB1082" s="210">
        <f t="shared" ref="AB1082:AB1084" si="2809">+AH1082+AN1082+AT1082</f>
        <v>117448</v>
      </c>
      <c r="AC1082" s="211">
        <f t="shared" ref="AC1082:AC1084" si="2810">+AJ1082+AP1082+AV1082</f>
        <v>25644</v>
      </c>
      <c r="AD1082" s="170">
        <f t="shared" ref="AD1082" si="2811">+AF1082-AF1081</f>
        <v>1689</v>
      </c>
      <c r="AE1082" s="222">
        <f t="shared" ref="AE1082" si="2812">+AE1081+AD1082</f>
        <v>473831</v>
      </c>
      <c r="AF1082" s="143">
        <v>475036</v>
      </c>
      <c r="AG1082" s="171">
        <f t="shared" ref="AG1082" si="2813">+AH1082-AH1081</f>
        <v>452</v>
      </c>
      <c r="AH1082" s="143">
        <v>102909</v>
      </c>
      <c r="AI1082" s="171">
        <f t="shared" ref="AI1082" si="2814">+AJ1082-AJ1081</f>
        <v>24</v>
      </c>
      <c r="AJ1082" s="172">
        <v>10959</v>
      </c>
      <c r="AK1082" s="173">
        <f t="shared" ref="AK1082" si="2815">+AL1082-AL1081</f>
        <v>44</v>
      </c>
      <c r="AL1082" s="143">
        <v>956</v>
      </c>
      <c r="AM1082" s="173">
        <f t="shared" ref="AM1082" si="2816">+AN1082-AN1081</f>
        <v>3</v>
      </c>
      <c r="AN1082" s="143">
        <v>797</v>
      </c>
      <c r="AO1082" s="171">
        <f t="shared" ref="AO1082" si="2817">+AP1082-AP1081</f>
        <v>0</v>
      </c>
      <c r="AP1082" s="174">
        <v>6</v>
      </c>
      <c r="AQ1082" s="173">
        <f t="shared" ref="AQ1082" si="2818">+AR1082-AR1081</f>
        <v>14083</v>
      </c>
      <c r="AR1082" s="143">
        <v>8470187</v>
      </c>
      <c r="AS1082" s="171">
        <f t="shared" ref="AS1082" si="2819">+AT1082-AT1081</f>
        <v>0</v>
      </c>
      <c r="AT1082" s="143">
        <v>13742</v>
      </c>
      <c r="AU1082" s="171">
        <f t="shared" ref="AU1082" si="2820">+AV1082-AV1081</f>
        <v>38</v>
      </c>
      <c r="AV1082" s="175">
        <v>14679</v>
      </c>
      <c r="AW1082" s="217">
        <f t="shared" si="1836"/>
        <v>921</v>
      </c>
      <c r="AX1082" s="216">
        <f t="shared" ref="AX1082" si="2821">+A1082</f>
        <v>44906</v>
      </c>
      <c r="AY1082" s="5">
        <v>528</v>
      </c>
      <c r="AZ1082" s="217">
        <f t="shared" ref="AZ1082" si="2822">+AZ1081+AY1082</f>
        <v>22281</v>
      </c>
      <c r="BA1082" s="217">
        <f t="shared" si="1840"/>
        <v>478</v>
      </c>
      <c r="BB1082" s="119">
        <v>2</v>
      </c>
      <c r="BC1082" s="26">
        <f t="shared" ref="BC1082" si="2823">+BC1081+BB1082</f>
        <v>2475</v>
      </c>
      <c r="BD1082" s="217">
        <f t="shared" si="1842"/>
        <v>513</v>
      </c>
      <c r="BE1082" s="209">
        <f t="shared" ref="BE1082" si="2824">+Z1082</f>
        <v>44906</v>
      </c>
      <c r="BF1082" s="120">
        <f t="shared" ref="BF1082" si="2825">+B1082</f>
        <v>69</v>
      </c>
      <c r="BG1082" s="120">
        <f t="shared" ref="BG1082" si="2826">+BI1082</f>
        <v>28230</v>
      </c>
      <c r="BH1082" s="209">
        <f t="shared" ref="BH1082" si="2827">+A1082</f>
        <v>44906</v>
      </c>
      <c r="BI1082" s="120">
        <f t="shared" ref="BI1082" si="2828">+C1082</f>
        <v>28230</v>
      </c>
      <c r="BJ1082" s="1">
        <f t="shared" ref="BJ1082" si="2829">+BE1082</f>
        <v>44906</v>
      </c>
      <c r="BK1082">
        <f t="shared" ref="BK1082" si="2830">+BM1082-BL1082</f>
        <v>6455</v>
      </c>
      <c r="BL1082">
        <f t="shared" ref="BL1082" si="2831">+M1082</f>
        <v>143</v>
      </c>
      <c r="BM1082">
        <f t="shared" ref="BM1082" si="2832">+L1082</f>
        <v>6598</v>
      </c>
      <c r="BN1082" s="1">
        <f t="shared" ref="BN1082" si="2833">+BJ1082</f>
        <v>44906</v>
      </c>
      <c r="BO1082">
        <f t="shared" ref="BO1082" si="2834">+BO1078+BM1082</f>
        <v>399078</v>
      </c>
      <c r="BP1082">
        <f t="shared" ref="BP1082" si="2835">+BP1078+BL1082</f>
        <v>14223</v>
      </c>
      <c r="BQ1082" s="167">
        <f t="shared" ref="BQ1082" si="2836">+A1082</f>
        <v>44906</v>
      </c>
      <c r="BR1082">
        <f t="shared" ref="BR1082" si="2837">+AF1082</f>
        <v>475036</v>
      </c>
      <c r="BS1082">
        <f t="shared" ref="BS1082" si="2838">+AH1082</f>
        <v>102909</v>
      </c>
      <c r="BT1082">
        <f t="shared" ref="BT1082" si="2839">+AJ1082</f>
        <v>10959</v>
      </c>
      <c r="BU1082">
        <v>15</v>
      </c>
      <c r="BV1082">
        <f t="shared" ref="BV1082" si="2840">+AD1082</f>
        <v>1689</v>
      </c>
      <c r="BW1082">
        <f t="shared" ref="BW1082" si="2841">+BW1078+BV1082</f>
        <v>124325</v>
      </c>
      <c r="BX1082" s="167">
        <f t="shared" ref="BX1082" si="2842">+A1082</f>
        <v>44906</v>
      </c>
      <c r="BY1082">
        <f t="shared" ref="BY1082" si="2843">+AL1082</f>
        <v>956</v>
      </c>
      <c r="BZ1082">
        <f t="shared" ref="BZ1082" si="2844">+AN1082</f>
        <v>797</v>
      </c>
      <c r="CA1082">
        <f t="shared" ref="CA1082" si="2845">+AP1082</f>
        <v>6</v>
      </c>
      <c r="CB1082" s="167">
        <f t="shared" ref="CB1082" si="2846">+A1082</f>
        <v>44906</v>
      </c>
      <c r="CC1082">
        <f t="shared" ref="CC1082" si="2847">+AR1082</f>
        <v>8470187</v>
      </c>
      <c r="CD1082">
        <f t="shared" ref="CD1082" si="2848">+AT1082</f>
        <v>13742</v>
      </c>
      <c r="CE1082">
        <f t="shared" ref="CE1082" si="2849">+AV1082</f>
        <v>14679</v>
      </c>
      <c r="CF1082" s="167">
        <f t="shared" ref="CF1082" si="2850">+A1082</f>
        <v>44906</v>
      </c>
      <c r="CG1082">
        <f t="shared" ref="CG1082" si="2851">+AQ1082</f>
        <v>14083</v>
      </c>
      <c r="CH1082">
        <f t="shared" ref="CH1082" si="2852">+AU1082</f>
        <v>38</v>
      </c>
      <c r="CI1082" s="167">
        <f t="shared" ref="CI1082" si="2853">+A1082</f>
        <v>44906</v>
      </c>
      <c r="CJ1082">
        <f t="shared" ref="CJ1082" si="2854">+AD1082</f>
        <v>1689</v>
      </c>
      <c r="CK1082">
        <f t="shared" ref="CK1082" si="2855">+AG1082</f>
        <v>452</v>
      </c>
      <c r="CL1082" s="167">
        <f t="shared" ref="CL1082" si="2856">+A1082</f>
        <v>44906</v>
      </c>
      <c r="CM1082">
        <f t="shared" ref="CM1082" si="2857">+AI1082</f>
        <v>24</v>
      </c>
      <c r="CN1082" s="1">
        <f t="shared" ref="CN1082" si="2858">+Z1082</f>
        <v>44906</v>
      </c>
      <c r="CO1082" s="253">
        <f t="shared" ref="CO1082" si="2859">+AD1082</f>
        <v>1689</v>
      </c>
      <c r="CP1082" s="1">
        <f t="shared" ref="CP1082" si="2860">+Z1082</f>
        <v>44906</v>
      </c>
      <c r="CQ1082" s="254">
        <f t="shared" ref="CQ1082" si="2861">+AI1082</f>
        <v>24</v>
      </c>
      <c r="CR1082" s="167">
        <f t="shared" ref="CR1082" si="2862">+A1082</f>
        <v>44906</v>
      </c>
      <c r="CS1082">
        <f t="shared" ref="CS1082" si="2863">+AQ1082</f>
        <v>14083</v>
      </c>
      <c r="CT1082">
        <f t="shared" ref="CT1082" si="2864">+AU1082</f>
        <v>38</v>
      </c>
      <c r="CU1082">
        <f t="shared" ref="CU1082" si="2865">+AS1082</f>
        <v>0</v>
      </c>
    </row>
    <row r="1083" spans="1:99" ht="18" customHeight="1" x14ac:dyDescent="0.55000000000000004">
      <c r="A1083" s="167">
        <v>44907</v>
      </c>
      <c r="B1083" s="219">
        <v>45</v>
      </c>
      <c r="C1083" s="142">
        <f t="shared" ref="C1083" si="2866">+B1083+C1082</f>
        <v>28275</v>
      </c>
      <c r="D1083" s="261">
        <f t="shared" ref="D1083" si="2867">+C1083-F1083</f>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ref="Z1083" si="2868">+A1083</f>
        <v>44907</v>
      </c>
      <c r="AA1083" s="210">
        <f t="shared" si="2808"/>
        <v>8958677</v>
      </c>
      <c r="AB1083" s="210">
        <f t="shared" si="2809"/>
        <v>117739</v>
      </c>
      <c r="AC1083" s="211">
        <f t="shared" si="2810"/>
        <v>25700</v>
      </c>
      <c r="AD1083" s="170">
        <f t="shared" ref="AD1083" si="2869">+AF1083-AF1082</f>
        <v>1561</v>
      </c>
      <c r="AE1083" s="222">
        <f t="shared" ref="AE1083" si="2870">+AE1082+AD1083</f>
        <v>475392</v>
      </c>
      <c r="AF1083" s="143">
        <v>476597</v>
      </c>
      <c r="AG1083" s="171">
        <f t="shared" ref="AG1083" si="2871">+AH1083-AH1082</f>
        <v>287</v>
      </c>
      <c r="AH1083" s="143">
        <v>103196</v>
      </c>
      <c r="AI1083" s="171">
        <f t="shared" ref="AI1083" si="2872">+AJ1083-AJ1082</f>
        <v>25</v>
      </c>
      <c r="AJ1083" s="172">
        <v>10984</v>
      </c>
      <c r="AK1083" s="173">
        <f t="shared" ref="AK1083" si="2873">+AL1083-AL1082</f>
        <v>84</v>
      </c>
      <c r="AL1083" s="143">
        <v>1040</v>
      </c>
      <c r="AM1083" s="173">
        <f t="shared" ref="AM1083" si="2874">+AN1083-AN1082</f>
        <v>4</v>
      </c>
      <c r="AN1083" s="143">
        <v>801</v>
      </c>
      <c r="AO1083" s="171">
        <f t="shared" ref="AO1083" si="2875">+AP1083-AP1082</f>
        <v>0</v>
      </c>
      <c r="AP1083" s="174">
        <v>6</v>
      </c>
      <c r="AQ1083" s="173">
        <f t="shared" ref="AQ1083" si="2876">+AR1083-AR1082</f>
        <v>10853</v>
      </c>
      <c r="AR1083" s="143">
        <v>8481040</v>
      </c>
      <c r="AS1083" s="171">
        <f t="shared" ref="AS1083" si="2877">+AT1083-AT1082</f>
        <v>0</v>
      </c>
      <c r="AT1083" s="143">
        <v>13742</v>
      </c>
      <c r="AU1083" s="171">
        <f t="shared" ref="AU1083" si="2878">+AV1083-AV1082</f>
        <v>31</v>
      </c>
      <c r="AV1083" s="175">
        <v>14710</v>
      </c>
      <c r="AW1083" s="217">
        <f t="shared" si="1836"/>
        <v>922</v>
      </c>
      <c r="AX1083" s="216">
        <f t="shared" ref="AX1083" si="2879">+A1083</f>
        <v>44907</v>
      </c>
      <c r="AY1083" s="5">
        <v>559</v>
      </c>
      <c r="AZ1083" s="217">
        <f t="shared" ref="AZ1083" si="2880">+AZ1082+AY1083</f>
        <v>22840</v>
      </c>
      <c r="BA1083" s="217">
        <f t="shared" si="1840"/>
        <v>476</v>
      </c>
      <c r="BB1083" s="119">
        <v>2</v>
      </c>
      <c r="BC1083" s="26">
        <f t="shared" ref="BC1083" si="2881">+BC1082+BB1083</f>
        <v>2477</v>
      </c>
      <c r="BD1083" s="217">
        <f t="shared" si="1842"/>
        <v>511</v>
      </c>
      <c r="BE1083" s="209">
        <f t="shared" ref="BE1083" si="2882">+Z1083</f>
        <v>44907</v>
      </c>
      <c r="BF1083" s="120">
        <f t="shared" ref="BF1083" si="2883">+B1083</f>
        <v>45</v>
      </c>
      <c r="BG1083" s="120">
        <f t="shared" ref="BG1083" si="2884">+BI1083</f>
        <v>28275</v>
      </c>
      <c r="BH1083" s="209">
        <f t="shared" ref="BH1083" si="2885">+A1083</f>
        <v>44907</v>
      </c>
      <c r="BI1083" s="120">
        <f t="shared" ref="BI1083" si="2886">+C1083</f>
        <v>28275</v>
      </c>
      <c r="BJ1083" s="1">
        <f t="shared" ref="BJ1083" si="2887">+BE1083</f>
        <v>44907</v>
      </c>
      <c r="BK1083">
        <f t="shared" ref="BK1083" si="2888">+BM1083-BL1083</f>
        <v>5181</v>
      </c>
      <c r="BL1083">
        <f t="shared" ref="BL1083" si="2889">+M1083</f>
        <v>183</v>
      </c>
      <c r="BM1083">
        <f t="shared" ref="BM1083" si="2890">+L1083</f>
        <v>5364</v>
      </c>
      <c r="BN1083" s="1">
        <f t="shared" ref="BN1083" si="2891">+BJ1083</f>
        <v>44907</v>
      </c>
      <c r="BO1083">
        <f t="shared" ref="BO1083" si="2892">+BO1079+BM1083</f>
        <v>404234</v>
      </c>
      <c r="BP1083">
        <f t="shared" ref="BP1083" si="2893">+BP1079+BL1083</f>
        <v>14271</v>
      </c>
      <c r="BQ1083" s="167">
        <f t="shared" ref="BQ1083" si="2894">+A1083</f>
        <v>44907</v>
      </c>
      <c r="BR1083">
        <f t="shared" ref="BR1083" si="2895">+AF1083</f>
        <v>476597</v>
      </c>
      <c r="BS1083">
        <f t="shared" ref="BS1083" si="2896">+AH1083</f>
        <v>103196</v>
      </c>
      <c r="BT1083">
        <f t="shared" ref="BT1083" si="2897">+AJ1083</f>
        <v>10984</v>
      </c>
      <c r="BU1083">
        <v>15</v>
      </c>
      <c r="BV1083">
        <f t="shared" ref="BV1083" si="2898">+AD1083</f>
        <v>1561</v>
      </c>
      <c r="BW1083">
        <f t="shared" ref="BW1083" si="2899">+BW1079+BV1083</f>
        <v>110478</v>
      </c>
      <c r="BX1083" s="167">
        <f t="shared" ref="BX1083" si="2900">+A1083</f>
        <v>44907</v>
      </c>
      <c r="BY1083">
        <f t="shared" ref="BY1083" si="2901">+AL1083</f>
        <v>1040</v>
      </c>
      <c r="BZ1083">
        <f t="shared" ref="BZ1083" si="2902">+AN1083</f>
        <v>801</v>
      </c>
      <c r="CA1083">
        <f t="shared" ref="CA1083" si="2903">+AP1083</f>
        <v>6</v>
      </c>
      <c r="CB1083" s="167">
        <f t="shared" ref="CB1083" si="2904">+A1083</f>
        <v>44907</v>
      </c>
      <c r="CC1083">
        <f t="shared" ref="CC1083" si="2905">+AR1083</f>
        <v>8481040</v>
      </c>
      <c r="CD1083">
        <f t="shared" ref="CD1083" si="2906">+AT1083</f>
        <v>13742</v>
      </c>
      <c r="CE1083">
        <f t="shared" ref="CE1083" si="2907">+AV1083</f>
        <v>14710</v>
      </c>
      <c r="CF1083" s="167">
        <f t="shared" ref="CF1083" si="2908">+A1083</f>
        <v>44907</v>
      </c>
      <c r="CG1083">
        <f t="shared" ref="CG1083" si="2909">+AQ1083</f>
        <v>10853</v>
      </c>
      <c r="CH1083">
        <f t="shared" ref="CH1083" si="2910">+AU1083</f>
        <v>31</v>
      </c>
      <c r="CI1083" s="167">
        <f t="shared" ref="CI1083" si="2911">+A1083</f>
        <v>44907</v>
      </c>
      <c r="CJ1083">
        <f t="shared" ref="CJ1083" si="2912">+AD1083</f>
        <v>1561</v>
      </c>
      <c r="CK1083">
        <f t="shared" ref="CK1083" si="2913">+AG1083</f>
        <v>287</v>
      </c>
      <c r="CL1083" s="167">
        <f t="shared" ref="CL1083" si="2914">+A1083</f>
        <v>44907</v>
      </c>
      <c r="CM1083">
        <f t="shared" ref="CM1083" si="2915">+AI1083</f>
        <v>25</v>
      </c>
      <c r="CN1083" s="1">
        <f t="shared" ref="CN1083" si="2916">+Z1083</f>
        <v>44907</v>
      </c>
      <c r="CO1083" s="253">
        <f t="shared" ref="CO1083" si="2917">+AD1083</f>
        <v>1561</v>
      </c>
      <c r="CP1083" s="1">
        <f t="shared" ref="CP1083" si="2918">+Z1083</f>
        <v>44907</v>
      </c>
      <c r="CQ1083" s="254">
        <f t="shared" ref="CQ1083" si="2919">+AI1083</f>
        <v>25</v>
      </c>
      <c r="CR1083" s="167">
        <f t="shared" ref="CR1083" si="2920">+A1083</f>
        <v>44907</v>
      </c>
      <c r="CS1083">
        <f t="shared" ref="CS1083" si="2921">+AQ1083</f>
        <v>10853</v>
      </c>
      <c r="CT1083">
        <f t="shared" ref="CT1083" si="2922">+AU1083</f>
        <v>31</v>
      </c>
      <c r="CU1083">
        <f t="shared" ref="CU1083" si="2923">+AS1083</f>
        <v>0</v>
      </c>
    </row>
    <row r="1084" spans="1:99" ht="18" customHeight="1" x14ac:dyDescent="0.55000000000000004">
      <c r="A1084" s="167">
        <v>44908</v>
      </c>
      <c r="B1084" s="219">
        <v>42</v>
      </c>
      <c r="C1084" s="142">
        <f t="shared" ref="C1084" si="2924">+B1084+C1083</f>
        <v>28317</v>
      </c>
      <c r="D1084" s="261">
        <f t="shared" ref="D1084" si="2925">+C1084-F1084</f>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ref="Z1084" si="2926">+A1084</f>
        <v>44908</v>
      </c>
      <c r="AA1084" s="210">
        <f t="shared" si="2808"/>
        <v>8977357</v>
      </c>
      <c r="AB1084" s="210">
        <f t="shared" si="2809"/>
        <v>118177</v>
      </c>
      <c r="AC1084" s="211">
        <f t="shared" si="2810"/>
        <v>25749</v>
      </c>
      <c r="AD1084" s="170">
        <f t="shared" ref="AD1084" si="2927">+AF1084-AF1083</f>
        <v>1423</v>
      </c>
      <c r="AE1084" s="222">
        <f t="shared" ref="AE1084" si="2928">+AE1083+AD1084</f>
        <v>476815</v>
      </c>
      <c r="AF1084" s="143">
        <v>478020</v>
      </c>
      <c r="AG1084" s="171">
        <f t="shared" ref="AG1084" si="2929">+AH1084-AH1083</f>
        <v>435</v>
      </c>
      <c r="AH1084" s="143">
        <v>103631</v>
      </c>
      <c r="AI1084" s="171">
        <f t="shared" ref="AI1084" si="2930">+AJ1084-AJ1083</f>
        <v>37</v>
      </c>
      <c r="AJ1084" s="172">
        <v>11021</v>
      </c>
      <c r="AK1084" s="173">
        <f t="shared" ref="AK1084" si="2931">+AL1084-AL1083</f>
        <v>102</v>
      </c>
      <c r="AL1084" s="143">
        <v>1142</v>
      </c>
      <c r="AM1084" s="173">
        <f t="shared" ref="AM1084" si="2932">+AN1084-AN1083</f>
        <v>3</v>
      </c>
      <c r="AN1084" s="143">
        <v>804</v>
      </c>
      <c r="AO1084" s="171">
        <f t="shared" ref="AO1084" si="2933">+AP1084-AP1083</f>
        <v>0</v>
      </c>
      <c r="AP1084" s="174">
        <v>6</v>
      </c>
      <c r="AQ1084" s="173">
        <f t="shared" ref="AQ1084" si="2934">+AR1084-AR1083</f>
        <v>17155</v>
      </c>
      <c r="AR1084" s="143">
        <v>8498195</v>
      </c>
      <c r="AS1084" s="171">
        <f t="shared" ref="AS1084" si="2935">+AT1084-AT1083</f>
        <v>0</v>
      </c>
      <c r="AT1084" s="143">
        <v>13742</v>
      </c>
      <c r="AU1084" s="171">
        <f t="shared" ref="AU1084" si="2936">+AV1084-AV1083</f>
        <v>12</v>
      </c>
      <c r="AV1084" s="175">
        <v>14722</v>
      </c>
      <c r="AW1084" s="217">
        <f t="shared" si="1836"/>
        <v>923</v>
      </c>
      <c r="AX1084" s="216">
        <f t="shared" ref="AX1084" si="2937">+A1084</f>
        <v>44908</v>
      </c>
      <c r="AY1084" s="5">
        <v>476</v>
      </c>
      <c r="AZ1084" s="217">
        <f t="shared" ref="AZ1084" si="2938">+AZ1083+AY1084</f>
        <v>23316</v>
      </c>
      <c r="BA1084" s="217">
        <f t="shared" si="1840"/>
        <v>477</v>
      </c>
      <c r="BB1084" s="119">
        <v>1</v>
      </c>
      <c r="BC1084" s="26">
        <f t="shared" ref="BC1084" si="2939">+BC1083+BB1084</f>
        <v>2478</v>
      </c>
      <c r="BD1084" s="217">
        <f t="shared" si="1842"/>
        <v>512</v>
      </c>
      <c r="BE1084" s="209">
        <f t="shared" ref="BE1084" si="2940">+Z1084</f>
        <v>44908</v>
      </c>
      <c r="BF1084" s="120">
        <f t="shared" ref="BF1084" si="2941">+B1084</f>
        <v>42</v>
      </c>
      <c r="BG1084" s="120">
        <f t="shared" ref="BG1084" si="2942">+BI1084</f>
        <v>28317</v>
      </c>
      <c r="BH1084" s="209">
        <f t="shared" ref="BH1084" si="2943">+A1084</f>
        <v>44908</v>
      </c>
      <c r="BI1084" s="120">
        <f t="shared" ref="BI1084" si="2944">+C1084</f>
        <v>28317</v>
      </c>
      <c r="BJ1084" s="1">
        <f t="shared" ref="BJ1084" si="2945">+BE1084</f>
        <v>44908</v>
      </c>
      <c r="BK1084">
        <f t="shared" ref="BK1084" si="2946">+BM1084-BL1084</f>
        <v>0</v>
      </c>
      <c r="BL1084">
        <f t="shared" ref="BL1084" si="2947">+M1084</f>
        <v>0</v>
      </c>
      <c r="BM1084">
        <f t="shared" ref="BM1084" si="2948">+L1084</f>
        <v>0</v>
      </c>
      <c r="BN1084" s="1">
        <f t="shared" ref="BN1084" si="2949">+BJ1084</f>
        <v>44908</v>
      </c>
      <c r="BO1084">
        <f t="shared" ref="BO1084" si="2950">+BO1080+BM1084</f>
        <v>403155</v>
      </c>
      <c r="BP1084">
        <f t="shared" ref="BP1084" si="2951">+BP1080+BL1084</f>
        <v>13841</v>
      </c>
      <c r="BQ1084" s="167">
        <f t="shared" ref="BQ1084" si="2952">+A1084</f>
        <v>44908</v>
      </c>
      <c r="BR1084">
        <f t="shared" ref="BR1084" si="2953">+AF1084</f>
        <v>478020</v>
      </c>
      <c r="BS1084">
        <f t="shared" ref="BS1084" si="2954">+AH1084</f>
        <v>103631</v>
      </c>
      <c r="BT1084">
        <f t="shared" ref="BT1084" si="2955">+AJ1084</f>
        <v>11021</v>
      </c>
      <c r="BU1084">
        <v>15</v>
      </c>
      <c r="BV1084">
        <f t="shared" ref="BV1084" si="2956">+AD1084</f>
        <v>1423</v>
      </c>
      <c r="BW1084">
        <f t="shared" ref="BW1084" si="2957">+BW1080+BV1084</f>
        <v>123588</v>
      </c>
      <c r="BX1084" s="167">
        <f t="shared" ref="BX1084" si="2958">+A1084</f>
        <v>44908</v>
      </c>
      <c r="BY1084">
        <f t="shared" ref="BY1084" si="2959">+AL1084</f>
        <v>1142</v>
      </c>
      <c r="BZ1084">
        <f t="shared" ref="BZ1084" si="2960">+AN1084</f>
        <v>804</v>
      </c>
      <c r="CA1084">
        <f t="shared" ref="CA1084" si="2961">+AP1084</f>
        <v>6</v>
      </c>
      <c r="CB1084" s="167">
        <f t="shared" ref="CB1084" si="2962">+A1084</f>
        <v>44908</v>
      </c>
      <c r="CC1084">
        <f t="shared" ref="CC1084" si="2963">+AR1084</f>
        <v>8498195</v>
      </c>
      <c r="CD1084">
        <f t="shared" ref="CD1084" si="2964">+AT1084</f>
        <v>13742</v>
      </c>
      <c r="CE1084">
        <f t="shared" ref="CE1084" si="2965">+AV1084</f>
        <v>14722</v>
      </c>
      <c r="CF1084" s="167">
        <f t="shared" ref="CF1084" si="2966">+A1084</f>
        <v>44908</v>
      </c>
      <c r="CG1084">
        <f t="shared" ref="CG1084" si="2967">+AQ1084</f>
        <v>17155</v>
      </c>
      <c r="CH1084">
        <f t="shared" ref="CH1084" si="2968">+AU1084</f>
        <v>12</v>
      </c>
      <c r="CI1084" s="167">
        <f t="shared" ref="CI1084" si="2969">+A1084</f>
        <v>44908</v>
      </c>
      <c r="CJ1084">
        <f t="shared" ref="CJ1084" si="2970">+AD1084</f>
        <v>1423</v>
      </c>
      <c r="CK1084">
        <f t="shared" ref="CK1084" si="2971">+AG1084</f>
        <v>435</v>
      </c>
      <c r="CL1084" s="167">
        <f t="shared" ref="CL1084" si="2972">+A1084</f>
        <v>44908</v>
      </c>
      <c r="CM1084">
        <f t="shared" ref="CM1084" si="2973">+AI1084</f>
        <v>37</v>
      </c>
      <c r="CN1084" s="1">
        <f t="shared" ref="CN1084" si="2974">+Z1084</f>
        <v>44908</v>
      </c>
      <c r="CO1084" s="253">
        <f t="shared" ref="CO1084" si="2975">+AD1084</f>
        <v>1423</v>
      </c>
      <c r="CP1084" s="1">
        <f t="shared" ref="CP1084" si="2976">+Z1084</f>
        <v>44908</v>
      </c>
      <c r="CQ1084" s="254">
        <f t="shared" ref="CQ1084" si="2977">+AI1084</f>
        <v>37</v>
      </c>
      <c r="CR1084" s="167">
        <f t="shared" ref="CR1084" si="2978">+A1084</f>
        <v>44908</v>
      </c>
      <c r="CS1084">
        <f t="shared" ref="CS1084" si="2979">+AQ1084</f>
        <v>17155</v>
      </c>
      <c r="CT1084">
        <f t="shared" ref="CT1084" si="2980">+AU1084</f>
        <v>12</v>
      </c>
      <c r="CU1084">
        <f t="shared" ref="CU1084" si="2981">+AS1084</f>
        <v>0</v>
      </c>
    </row>
    <row r="1085" spans="1:99" ht="18" customHeight="1" x14ac:dyDescent="0.55000000000000004">
      <c r="A1085" s="167">
        <v>44909</v>
      </c>
      <c r="B1085" s="219">
        <v>56</v>
      </c>
      <c r="C1085" s="142">
        <f t="shared" ref="C1085" si="2982">+B1085+C1084</f>
        <v>28373</v>
      </c>
      <c r="D1085" s="261">
        <f t="shared" ref="D1085" si="2983">+C1085-F1085</f>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ref="Z1085" si="2984">+A1085</f>
        <v>44909</v>
      </c>
      <c r="AA1085" s="210">
        <f t="shared" ref="AA1085" si="2985">+AF1085+AL1085+AR1085</f>
        <v>8996858</v>
      </c>
      <c r="AB1085" s="210">
        <f t="shared" ref="AB1085" si="2986">+AH1085+AN1085+AT1085</f>
        <v>118722</v>
      </c>
      <c r="AC1085" s="211">
        <f t="shared" ref="AC1085" si="2987">+AJ1085+AP1085+AV1085</f>
        <v>25822</v>
      </c>
      <c r="AD1085" s="170">
        <f t="shared" ref="AD1085" si="2988">+AF1085-AF1084</f>
        <v>1751</v>
      </c>
      <c r="AE1085" s="222">
        <f t="shared" ref="AE1085" si="2989">+AE1084+AD1085</f>
        <v>478566</v>
      </c>
      <c r="AF1085" s="143">
        <v>479771</v>
      </c>
      <c r="AG1085" s="171">
        <f t="shared" ref="AG1085" si="2990">+AH1085-AH1084</f>
        <v>495</v>
      </c>
      <c r="AH1085" s="143">
        <v>104126</v>
      </c>
      <c r="AI1085" s="171">
        <f t="shared" ref="AI1085" si="2991">+AJ1085-AJ1084</f>
        <v>35</v>
      </c>
      <c r="AJ1085" s="172">
        <v>11056</v>
      </c>
      <c r="AK1085" s="173">
        <f t="shared" ref="AK1085" si="2992">+AL1085-AL1084</f>
        <v>112</v>
      </c>
      <c r="AL1085" s="143">
        <v>1254</v>
      </c>
      <c r="AM1085" s="173">
        <f t="shared" ref="AM1085" si="2993">+AN1085-AN1084</f>
        <v>50</v>
      </c>
      <c r="AN1085" s="143">
        <v>854</v>
      </c>
      <c r="AO1085" s="171">
        <f t="shared" ref="AO1085" si="2994">+AP1085-AP1084</f>
        <v>1</v>
      </c>
      <c r="AP1085" s="174">
        <v>7</v>
      </c>
      <c r="AQ1085" s="173">
        <f t="shared" ref="AQ1085" si="2995">+AR1085-AR1084</f>
        <v>17638</v>
      </c>
      <c r="AR1085" s="143">
        <v>8515833</v>
      </c>
      <c r="AS1085" s="171">
        <f t="shared" ref="AS1085" si="2996">+AT1085-AT1084</f>
        <v>0</v>
      </c>
      <c r="AT1085" s="143">
        <v>13742</v>
      </c>
      <c r="AU1085" s="171">
        <f t="shared" ref="AU1085" si="2997">+AV1085-AV1084</f>
        <v>37</v>
      </c>
      <c r="AV1085" s="175">
        <v>14759</v>
      </c>
      <c r="AW1085" s="217">
        <f t="shared" si="1836"/>
        <v>924</v>
      </c>
      <c r="AX1085" s="216">
        <f t="shared" ref="AX1085" si="2998">+A1085</f>
        <v>44909</v>
      </c>
      <c r="AY1085" s="5">
        <v>494</v>
      </c>
      <c r="AZ1085" s="217">
        <f t="shared" ref="AZ1085" si="2999">+AZ1084+AY1085</f>
        <v>23810</v>
      </c>
      <c r="BA1085" s="217">
        <f t="shared" si="1840"/>
        <v>478</v>
      </c>
      <c r="BB1085" s="119">
        <v>12</v>
      </c>
      <c r="BC1085" s="26">
        <f t="shared" ref="BC1085" si="3000">+BC1084+BB1085</f>
        <v>2490</v>
      </c>
      <c r="BD1085" s="217">
        <f t="shared" si="1842"/>
        <v>513</v>
      </c>
      <c r="BE1085" s="209">
        <f t="shared" ref="BE1085" si="3001">+Z1085</f>
        <v>44909</v>
      </c>
      <c r="BF1085" s="120">
        <f t="shared" ref="BF1085" si="3002">+B1085</f>
        <v>56</v>
      </c>
      <c r="BG1085" s="120">
        <f t="shared" ref="BG1085" si="3003">+BI1085</f>
        <v>28373</v>
      </c>
      <c r="BH1085" s="209">
        <f t="shared" ref="BH1085" si="3004">+A1085</f>
        <v>44909</v>
      </c>
      <c r="BI1085" s="120">
        <f t="shared" ref="BI1085" si="3005">+C1085</f>
        <v>28373</v>
      </c>
      <c r="BJ1085" s="1">
        <f t="shared" ref="BJ1085" si="3006">+BE1085</f>
        <v>44909</v>
      </c>
      <c r="BK1085">
        <f t="shared" ref="BK1085" si="3007">+BM1085-BL1085</f>
        <v>0</v>
      </c>
      <c r="BL1085">
        <f t="shared" ref="BL1085" si="3008">+M1085</f>
        <v>0</v>
      </c>
      <c r="BM1085">
        <f t="shared" ref="BM1085" si="3009">+L1085</f>
        <v>0</v>
      </c>
      <c r="BN1085" s="1">
        <f t="shared" ref="BN1085" si="3010">+BJ1085</f>
        <v>44909</v>
      </c>
      <c r="BO1085">
        <f t="shared" ref="BO1085" si="3011">+BO1081+BM1085</f>
        <v>407709</v>
      </c>
      <c r="BP1085">
        <f t="shared" ref="BP1085" si="3012">+BP1081+BL1085</f>
        <v>13821</v>
      </c>
      <c r="BQ1085" s="167">
        <f t="shared" ref="BQ1085" si="3013">+A1085</f>
        <v>44909</v>
      </c>
      <c r="BR1085">
        <f t="shared" ref="BR1085" si="3014">+AF1085</f>
        <v>479771</v>
      </c>
      <c r="BS1085">
        <f t="shared" ref="BS1085" si="3015">+AH1085</f>
        <v>104126</v>
      </c>
      <c r="BT1085">
        <f t="shared" ref="BT1085" si="3016">+AJ1085</f>
        <v>11056</v>
      </c>
      <c r="BU1085">
        <v>15</v>
      </c>
      <c r="BV1085">
        <f t="shared" ref="BV1085" si="3017">+AD1085</f>
        <v>1751</v>
      </c>
      <c r="BW1085">
        <f t="shared" ref="BW1085" si="3018">+BW1081+BV1085</f>
        <v>112632</v>
      </c>
      <c r="BX1085" s="167">
        <f t="shared" ref="BX1085" si="3019">+A1085</f>
        <v>44909</v>
      </c>
      <c r="BY1085">
        <f t="shared" ref="BY1085" si="3020">+AL1085</f>
        <v>1254</v>
      </c>
      <c r="BZ1085">
        <f t="shared" ref="BZ1085" si="3021">+AN1085</f>
        <v>854</v>
      </c>
      <c r="CA1085">
        <f t="shared" ref="CA1085" si="3022">+AP1085</f>
        <v>7</v>
      </c>
      <c r="CB1085" s="167">
        <f t="shared" ref="CB1085" si="3023">+A1085</f>
        <v>44909</v>
      </c>
      <c r="CC1085">
        <f t="shared" ref="CC1085" si="3024">+AR1085</f>
        <v>8515833</v>
      </c>
      <c r="CD1085">
        <f t="shared" ref="CD1085" si="3025">+AT1085</f>
        <v>13742</v>
      </c>
      <c r="CE1085">
        <f t="shared" ref="CE1085" si="3026">+AV1085</f>
        <v>14759</v>
      </c>
      <c r="CF1085" s="167">
        <f t="shared" ref="CF1085" si="3027">+A1085</f>
        <v>44909</v>
      </c>
      <c r="CG1085">
        <f t="shared" ref="CG1085" si="3028">+AQ1085</f>
        <v>17638</v>
      </c>
      <c r="CH1085">
        <f t="shared" ref="CH1085" si="3029">+AU1085</f>
        <v>37</v>
      </c>
      <c r="CI1085" s="167">
        <f t="shared" ref="CI1085" si="3030">+A1085</f>
        <v>44909</v>
      </c>
      <c r="CJ1085">
        <f t="shared" ref="CJ1085" si="3031">+AD1085</f>
        <v>1751</v>
      </c>
      <c r="CK1085">
        <f t="shared" ref="CK1085" si="3032">+AG1085</f>
        <v>495</v>
      </c>
      <c r="CL1085" s="167">
        <f t="shared" ref="CL1085" si="3033">+A1085</f>
        <v>44909</v>
      </c>
      <c r="CM1085">
        <f t="shared" ref="CM1085" si="3034">+AI1085</f>
        <v>35</v>
      </c>
      <c r="CN1085" s="1">
        <f t="shared" ref="CN1085" si="3035">+Z1085</f>
        <v>44909</v>
      </c>
      <c r="CO1085" s="253">
        <f t="shared" ref="CO1085" si="3036">+AD1085</f>
        <v>1751</v>
      </c>
      <c r="CP1085" s="1">
        <f t="shared" ref="CP1085" si="3037">+Z1085</f>
        <v>44909</v>
      </c>
      <c r="CQ1085" s="254">
        <f t="shared" ref="CQ1085" si="3038">+AI1085</f>
        <v>35</v>
      </c>
      <c r="CR1085" s="167">
        <f t="shared" ref="CR1085" si="3039">+A1085</f>
        <v>44909</v>
      </c>
      <c r="CS1085">
        <f t="shared" ref="CS1085" si="3040">+AQ1085</f>
        <v>17638</v>
      </c>
      <c r="CT1085">
        <f t="shared" ref="CT1085" si="3041">+AU1085</f>
        <v>37</v>
      </c>
      <c r="CU1085">
        <f t="shared" ref="CU1085" si="3042">+AS1085</f>
        <v>0</v>
      </c>
    </row>
    <row r="1086" spans="1:99" ht="18" customHeight="1" x14ac:dyDescent="0.55000000000000004">
      <c r="A1086" s="167">
        <v>44910</v>
      </c>
      <c r="B1086" s="219">
        <v>66</v>
      </c>
      <c r="C1086" s="142">
        <f t="shared" ref="C1086" si="3043">+B1086+C1085</f>
        <v>28439</v>
      </c>
      <c r="D1086" s="261">
        <f t="shared" ref="D1086" si="3044">+C1086-F1086</f>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ref="Z1086" si="3045">+A1086</f>
        <v>44910</v>
      </c>
      <c r="AA1086" s="210">
        <f t="shared" ref="AA1086" si="3046">+AF1086+AL1086+AR1086</f>
        <v>9014564</v>
      </c>
      <c r="AB1086" s="210">
        <f t="shared" ref="AB1086" si="3047">+AH1086+AN1086+AT1086</f>
        <v>119233</v>
      </c>
      <c r="AC1086" s="211">
        <f t="shared" ref="AC1086" si="3048">+AJ1086+AP1086+AV1086</f>
        <v>25878</v>
      </c>
      <c r="AD1086" s="170">
        <f t="shared" ref="AD1086" si="3049">+AF1086-AF1085</f>
        <v>1583</v>
      </c>
      <c r="AE1086" s="222">
        <f t="shared" ref="AE1086" si="3050">+AE1085+AD1086</f>
        <v>480149</v>
      </c>
      <c r="AF1086" s="143">
        <v>481354</v>
      </c>
      <c r="AG1086" s="171">
        <f t="shared" ref="AG1086" si="3051">+AH1086-AH1085</f>
        <v>491</v>
      </c>
      <c r="AH1086" s="143">
        <v>104617</v>
      </c>
      <c r="AI1086" s="171">
        <f t="shared" ref="AI1086" si="3052">+AJ1086-AJ1085</f>
        <v>19</v>
      </c>
      <c r="AJ1086" s="172">
        <v>11075</v>
      </c>
      <c r="AK1086" s="173">
        <f t="shared" ref="AK1086" si="3053">+AL1086-AL1085</f>
        <v>45</v>
      </c>
      <c r="AL1086" s="143">
        <v>1299</v>
      </c>
      <c r="AM1086" s="173">
        <f t="shared" ref="AM1086" si="3054">+AN1086-AN1085</f>
        <v>20</v>
      </c>
      <c r="AN1086" s="143">
        <v>874</v>
      </c>
      <c r="AO1086" s="171">
        <f t="shared" ref="AO1086" si="3055">+AP1086-AP1085</f>
        <v>0</v>
      </c>
      <c r="AP1086" s="174">
        <v>7</v>
      </c>
      <c r="AQ1086" s="173">
        <f t="shared" ref="AQ1086" si="3056">+AR1086-AR1085</f>
        <v>16078</v>
      </c>
      <c r="AR1086" s="143">
        <v>8531911</v>
      </c>
      <c r="AS1086" s="171">
        <f t="shared" ref="AS1086" si="3057">+AT1086-AT1085</f>
        <v>0</v>
      </c>
      <c r="AT1086" s="143">
        <v>13742</v>
      </c>
      <c r="AU1086" s="171">
        <f t="shared" ref="AU1086" si="3058">+AV1086-AV1085</f>
        <v>37</v>
      </c>
      <c r="AV1086" s="175">
        <v>14796</v>
      </c>
      <c r="AW1086" s="217">
        <f t="shared" si="1836"/>
        <v>925</v>
      </c>
      <c r="AX1086" s="216">
        <f t="shared" ref="AX1086" si="3059">+A1086</f>
        <v>44910</v>
      </c>
      <c r="AY1086" s="5">
        <v>428</v>
      </c>
      <c r="AZ1086" s="217">
        <f t="shared" ref="AZ1086" si="3060">+AZ1085+AY1086</f>
        <v>24238</v>
      </c>
      <c r="BA1086" s="217">
        <f t="shared" si="1840"/>
        <v>479</v>
      </c>
      <c r="BB1086" s="119">
        <v>13</v>
      </c>
      <c r="BC1086" s="26">
        <f t="shared" ref="BC1086" si="3061">+BC1085+BB1086</f>
        <v>2503</v>
      </c>
      <c r="BD1086" s="217">
        <f t="shared" si="1842"/>
        <v>514</v>
      </c>
      <c r="BE1086" s="209">
        <f t="shared" ref="BE1086" si="3062">+Z1086</f>
        <v>44910</v>
      </c>
      <c r="BF1086" s="120">
        <f t="shared" ref="BF1086" si="3063">+B1086</f>
        <v>66</v>
      </c>
      <c r="BG1086" s="120">
        <f t="shared" ref="BG1086" si="3064">+BI1086</f>
        <v>28439</v>
      </c>
      <c r="BH1086" s="209">
        <f t="shared" ref="BH1086" si="3065">+A1086</f>
        <v>44910</v>
      </c>
      <c r="BI1086" s="120">
        <f t="shared" ref="BI1086" si="3066">+C1086</f>
        <v>28439</v>
      </c>
      <c r="BJ1086" s="1">
        <f t="shared" ref="BJ1086" si="3067">+BE1086</f>
        <v>44910</v>
      </c>
      <c r="BK1086">
        <f t="shared" ref="BK1086" si="3068">+BM1086-BL1086</f>
        <v>0</v>
      </c>
      <c r="BL1086">
        <f t="shared" ref="BL1086" si="3069">+M1086</f>
        <v>0</v>
      </c>
      <c r="BM1086">
        <f t="shared" ref="BM1086" si="3070">+L1086</f>
        <v>0</v>
      </c>
      <c r="BN1086" s="1">
        <f t="shared" ref="BN1086" si="3071">+BJ1086</f>
        <v>44910</v>
      </c>
      <c r="BO1086">
        <f t="shared" ref="BO1086" si="3072">+BO1082+BM1086</f>
        <v>399078</v>
      </c>
      <c r="BP1086">
        <f t="shared" ref="BP1086" si="3073">+BP1082+BL1086</f>
        <v>14223</v>
      </c>
      <c r="BQ1086" s="167">
        <f t="shared" ref="BQ1086" si="3074">+A1086</f>
        <v>44910</v>
      </c>
      <c r="BR1086">
        <f t="shared" ref="BR1086" si="3075">+AF1086</f>
        <v>481354</v>
      </c>
      <c r="BS1086">
        <f t="shared" ref="BS1086" si="3076">+AH1086</f>
        <v>104617</v>
      </c>
      <c r="BT1086">
        <f t="shared" ref="BT1086" si="3077">+AJ1086</f>
        <v>11075</v>
      </c>
      <c r="BU1086">
        <v>15</v>
      </c>
      <c r="BV1086">
        <f t="shared" ref="BV1086" si="3078">+AD1086</f>
        <v>1583</v>
      </c>
      <c r="BW1086">
        <f t="shared" ref="BW1086" si="3079">+BW1082+BV1086</f>
        <v>125908</v>
      </c>
      <c r="BX1086" s="167">
        <f t="shared" ref="BX1086" si="3080">+A1086</f>
        <v>44910</v>
      </c>
      <c r="BY1086">
        <f t="shared" ref="BY1086" si="3081">+AL1086</f>
        <v>1299</v>
      </c>
      <c r="BZ1086">
        <f t="shared" ref="BZ1086" si="3082">+AN1086</f>
        <v>874</v>
      </c>
      <c r="CA1086">
        <f t="shared" ref="CA1086" si="3083">+AP1086</f>
        <v>7</v>
      </c>
      <c r="CB1086" s="167">
        <f t="shared" ref="CB1086" si="3084">+A1086</f>
        <v>44910</v>
      </c>
      <c r="CC1086">
        <f t="shared" ref="CC1086" si="3085">+AR1086</f>
        <v>8531911</v>
      </c>
      <c r="CD1086">
        <f t="shared" ref="CD1086" si="3086">+AT1086</f>
        <v>13742</v>
      </c>
      <c r="CE1086">
        <f t="shared" ref="CE1086" si="3087">+AV1086</f>
        <v>14796</v>
      </c>
      <c r="CF1086" s="167">
        <f t="shared" ref="CF1086" si="3088">+A1086</f>
        <v>44910</v>
      </c>
      <c r="CG1086">
        <f t="shared" ref="CG1086" si="3089">+AQ1086</f>
        <v>16078</v>
      </c>
      <c r="CH1086">
        <f t="shared" ref="CH1086" si="3090">+AU1086</f>
        <v>37</v>
      </c>
      <c r="CI1086" s="167">
        <f t="shared" ref="CI1086" si="3091">+A1086</f>
        <v>44910</v>
      </c>
      <c r="CJ1086">
        <f t="shared" ref="CJ1086" si="3092">+AD1086</f>
        <v>1583</v>
      </c>
      <c r="CK1086">
        <f t="shared" ref="CK1086" si="3093">+AG1086</f>
        <v>491</v>
      </c>
      <c r="CL1086" s="167">
        <f t="shared" ref="CL1086" si="3094">+A1086</f>
        <v>44910</v>
      </c>
      <c r="CM1086">
        <f t="shared" ref="CM1086" si="3095">+AI1086</f>
        <v>19</v>
      </c>
      <c r="CN1086" s="1">
        <f t="shared" ref="CN1086" si="3096">+Z1086</f>
        <v>44910</v>
      </c>
      <c r="CO1086" s="253">
        <f t="shared" ref="CO1086" si="3097">+AD1086</f>
        <v>1583</v>
      </c>
      <c r="CP1086" s="1">
        <f t="shared" ref="CP1086" si="3098">+Z1086</f>
        <v>44910</v>
      </c>
      <c r="CQ1086" s="254">
        <f t="shared" ref="CQ1086" si="3099">+AI1086</f>
        <v>19</v>
      </c>
      <c r="CR1086" s="167">
        <f t="shared" ref="CR1086" si="3100">+A1086</f>
        <v>44910</v>
      </c>
      <c r="CS1086">
        <f t="shared" ref="CS1086" si="3101">+AQ1086</f>
        <v>16078</v>
      </c>
      <c r="CT1086">
        <f t="shared" ref="CT1086" si="3102">+AU1086</f>
        <v>37</v>
      </c>
      <c r="CU1086">
        <f t="shared" ref="CU1086" si="3103">+AS1086</f>
        <v>0</v>
      </c>
    </row>
    <row r="1087" spans="1:99" ht="18" customHeight="1" x14ac:dyDescent="0.55000000000000004">
      <c r="A1087" s="167">
        <v>44911</v>
      </c>
      <c r="B1087" s="219">
        <v>57</v>
      </c>
      <c r="C1087" s="142">
        <f t="shared" ref="C1087" si="3104">+B1087+C1086</f>
        <v>28496</v>
      </c>
      <c r="D1087" s="261">
        <f t="shared" ref="D1087" si="3105">+C1087-F1087</f>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ref="Z1087" si="3106">+A1087</f>
        <v>44911</v>
      </c>
      <c r="AA1087" s="210">
        <f t="shared" ref="AA1087" si="3107">+AF1087+AL1087+AR1087</f>
        <v>9031558</v>
      </c>
      <c r="AB1087" s="210">
        <f t="shared" ref="AB1087" si="3108">+AH1087+AN1087+AT1087</f>
        <v>119769</v>
      </c>
      <c r="AC1087" s="211">
        <f t="shared" ref="AC1087" si="3109">+AJ1087+AP1087+AV1087</f>
        <v>25934</v>
      </c>
      <c r="AD1087" s="170">
        <f t="shared" ref="AD1087" si="3110">+AF1087-AF1086</f>
        <v>1524</v>
      </c>
      <c r="AE1087" s="222">
        <f t="shared" ref="AE1087" si="3111">+AE1086+AD1087</f>
        <v>481673</v>
      </c>
      <c r="AF1087" s="143">
        <v>482878</v>
      </c>
      <c r="AG1087" s="171">
        <f t="shared" ref="AG1087" si="3112">+AH1087-AH1086</f>
        <v>526</v>
      </c>
      <c r="AH1087" s="143">
        <v>105143</v>
      </c>
      <c r="AI1087" s="171">
        <f t="shared" ref="AI1087" si="3113">+AJ1087-AJ1086</f>
        <v>32</v>
      </c>
      <c r="AJ1087" s="172">
        <v>11107</v>
      </c>
      <c r="AK1087" s="173">
        <f t="shared" ref="AK1087" si="3114">+AL1087-AL1086</f>
        <v>66</v>
      </c>
      <c r="AL1087" s="143">
        <v>1365</v>
      </c>
      <c r="AM1087" s="173">
        <f t="shared" ref="AM1087" si="3115">+AN1087-AN1086</f>
        <v>10</v>
      </c>
      <c r="AN1087" s="143">
        <v>884</v>
      </c>
      <c r="AO1087" s="171">
        <f t="shared" ref="AO1087" si="3116">+AP1087-AP1086</f>
        <v>0</v>
      </c>
      <c r="AP1087" s="174">
        <v>7</v>
      </c>
      <c r="AQ1087" s="173">
        <f t="shared" ref="AQ1087" si="3117">+AR1087-AR1086</f>
        <v>15404</v>
      </c>
      <c r="AR1087" s="143">
        <v>8547315</v>
      </c>
      <c r="AS1087" s="171">
        <f t="shared" ref="AS1087" si="3118">+AT1087-AT1086</f>
        <v>0</v>
      </c>
      <c r="AT1087" s="143">
        <v>13742</v>
      </c>
      <c r="AU1087" s="171">
        <f t="shared" ref="AU1087" si="3119">+AV1087-AV1086</f>
        <v>24</v>
      </c>
      <c r="AV1087" s="175">
        <v>14820</v>
      </c>
      <c r="AW1087" s="217">
        <f t="shared" si="1836"/>
        <v>926</v>
      </c>
      <c r="AX1087" s="216">
        <f t="shared" ref="AX1087" si="3120">+A1087</f>
        <v>44911</v>
      </c>
      <c r="AY1087" s="5">
        <v>444</v>
      </c>
      <c r="AZ1087" s="217">
        <f t="shared" ref="AZ1087" si="3121">+AZ1086+AY1087</f>
        <v>24682</v>
      </c>
      <c r="BA1087" s="217">
        <f t="shared" si="1840"/>
        <v>477</v>
      </c>
      <c r="BB1087" s="119">
        <v>13</v>
      </c>
      <c r="BC1087" s="26">
        <f t="shared" ref="BC1087" si="3122">+BC1086+BB1087</f>
        <v>2516</v>
      </c>
      <c r="BD1087" s="217">
        <f t="shared" si="1842"/>
        <v>512</v>
      </c>
      <c r="BE1087" s="209">
        <f t="shared" ref="BE1087" si="3123">+Z1087</f>
        <v>44911</v>
      </c>
      <c r="BF1087" s="120">
        <f t="shared" ref="BF1087" si="3124">+B1087</f>
        <v>57</v>
      </c>
      <c r="BG1087" s="120">
        <f t="shared" ref="BG1087" si="3125">+BI1087</f>
        <v>28496</v>
      </c>
      <c r="BH1087" s="209">
        <f t="shared" ref="BH1087" si="3126">+A1087</f>
        <v>44911</v>
      </c>
      <c r="BI1087" s="120">
        <f t="shared" ref="BI1087" si="3127">+C1087</f>
        <v>28496</v>
      </c>
      <c r="BJ1087" s="1">
        <f t="shared" ref="BJ1087" si="3128">+BE1087</f>
        <v>44911</v>
      </c>
      <c r="BK1087">
        <f t="shared" ref="BK1087" si="3129">+BM1087-BL1087</f>
        <v>0</v>
      </c>
      <c r="BL1087">
        <f t="shared" ref="BL1087" si="3130">+M1087</f>
        <v>0</v>
      </c>
      <c r="BM1087">
        <f t="shared" ref="BM1087" si="3131">+L1087</f>
        <v>0</v>
      </c>
      <c r="BN1087" s="1">
        <f t="shared" ref="BN1087" si="3132">+BJ1087</f>
        <v>44911</v>
      </c>
      <c r="BO1087">
        <f t="shared" ref="BO1087" si="3133">+BO1083+BM1087</f>
        <v>404234</v>
      </c>
      <c r="BP1087">
        <f t="shared" ref="BP1087" si="3134">+BP1083+BL1087</f>
        <v>14271</v>
      </c>
      <c r="BQ1087" s="167">
        <f t="shared" ref="BQ1087" si="3135">+A1087</f>
        <v>44911</v>
      </c>
      <c r="BR1087">
        <f t="shared" ref="BR1087" si="3136">+AF1087</f>
        <v>482878</v>
      </c>
      <c r="BS1087">
        <f t="shared" ref="BS1087" si="3137">+AH1087</f>
        <v>105143</v>
      </c>
      <c r="BT1087">
        <f t="shared" ref="BT1087" si="3138">+AJ1087</f>
        <v>11107</v>
      </c>
      <c r="BU1087">
        <v>15</v>
      </c>
      <c r="BV1087">
        <f t="shared" ref="BV1087" si="3139">+AD1087</f>
        <v>1524</v>
      </c>
      <c r="BW1087">
        <f t="shared" ref="BW1087" si="3140">+BW1083+BV1087</f>
        <v>112002</v>
      </c>
      <c r="BX1087" s="167">
        <f t="shared" ref="BX1087" si="3141">+A1087</f>
        <v>44911</v>
      </c>
      <c r="BY1087">
        <f t="shared" ref="BY1087" si="3142">+AL1087</f>
        <v>1365</v>
      </c>
      <c r="BZ1087">
        <f t="shared" ref="BZ1087" si="3143">+AN1087</f>
        <v>884</v>
      </c>
      <c r="CA1087">
        <f t="shared" ref="CA1087" si="3144">+AP1087</f>
        <v>7</v>
      </c>
      <c r="CB1087" s="167">
        <f t="shared" ref="CB1087" si="3145">+A1087</f>
        <v>44911</v>
      </c>
      <c r="CC1087">
        <f t="shared" ref="CC1087" si="3146">+AR1087</f>
        <v>8547315</v>
      </c>
      <c r="CD1087">
        <f t="shared" ref="CD1087" si="3147">+AT1087</f>
        <v>13742</v>
      </c>
      <c r="CE1087">
        <f t="shared" ref="CE1087" si="3148">+AV1087</f>
        <v>14820</v>
      </c>
      <c r="CF1087" s="167">
        <f t="shared" ref="CF1087" si="3149">+A1087</f>
        <v>44911</v>
      </c>
      <c r="CG1087">
        <f t="shared" ref="CG1087" si="3150">+AQ1087</f>
        <v>15404</v>
      </c>
      <c r="CH1087">
        <f t="shared" ref="CH1087" si="3151">+AU1087</f>
        <v>24</v>
      </c>
      <c r="CI1087" s="167">
        <f t="shared" ref="CI1087" si="3152">+A1087</f>
        <v>44911</v>
      </c>
      <c r="CJ1087">
        <f t="shared" ref="CJ1087" si="3153">+AD1087</f>
        <v>1524</v>
      </c>
      <c r="CK1087">
        <f t="shared" ref="CK1087" si="3154">+AG1087</f>
        <v>526</v>
      </c>
      <c r="CL1087" s="167">
        <f t="shared" ref="CL1087" si="3155">+A1087</f>
        <v>44911</v>
      </c>
      <c r="CM1087">
        <f t="shared" ref="CM1087" si="3156">+AI1087</f>
        <v>32</v>
      </c>
      <c r="CN1087" s="1">
        <f t="shared" ref="CN1087" si="3157">+Z1087</f>
        <v>44911</v>
      </c>
      <c r="CO1087" s="253">
        <f t="shared" ref="CO1087" si="3158">+AD1087</f>
        <v>1524</v>
      </c>
      <c r="CP1087" s="1">
        <f t="shared" ref="CP1087" si="3159">+Z1087</f>
        <v>44911</v>
      </c>
      <c r="CQ1087" s="254">
        <f t="shared" ref="CQ1087" si="3160">+AI1087</f>
        <v>32</v>
      </c>
      <c r="CR1087" s="167">
        <f t="shared" ref="CR1087" si="3161">+A1087</f>
        <v>44911</v>
      </c>
      <c r="CS1087">
        <f t="shared" ref="CS1087" si="3162">+AQ1087</f>
        <v>15404</v>
      </c>
      <c r="CT1087">
        <f t="shared" ref="CT1087" si="3163">+AU1087</f>
        <v>24</v>
      </c>
      <c r="CU1087">
        <f t="shared" ref="CU1087" si="3164">+AS1087</f>
        <v>0</v>
      </c>
    </row>
    <row r="1088" spans="1:99" ht="18" customHeight="1" x14ac:dyDescent="0.55000000000000004">
      <c r="A1088" s="167">
        <v>44912</v>
      </c>
      <c r="B1088" s="219">
        <v>69</v>
      </c>
      <c r="C1088" s="142">
        <f t="shared" ref="C1088" si="3165">+B1088+C1087</f>
        <v>28565</v>
      </c>
      <c r="D1088" s="261">
        <f t="shared" ref="D1088" si="3166">+C1088-F1088</f>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ref="Z1088" si="3167">+A1088</f>
        <v>44912</v>
      </c>
      <c r="AA1088" s="210">
        <f t="shared" ref="AA1088:AA1089" si="3168">+AF1088+AL1088+AR1088</f>
        <v>9048578</v>
      </c>
      <c r="AB1088" s="210">
        <f t="shared" ref="AB1088:AB1089" si="3169">+AH1088+AN1088+AT1088</f>
        <v>120212</v>
      </c>
      <c r="AC1088" s="211">
        <f t="shared" ref="AC1088" si="3170">+AJ1088+AP1088+AV1088</f>
        <v>26000</v>
      </c>
      <c r="AD1088" s="170">
        <f t="shared" ref="AD1088" si="3171">+AF1088-AF1087</f>
        <v>1361</v>
      </c>
      <c r="AE1088" s="222">
        <f t="shared" ref="AE1088" si="3172">+AE1087+AD1088</f>
        <v>483034</v>
      </c>
      <c r="AF1088" s="143">
        <v>484239</v>
      </c>
      <c r="AG1088" s="171">
        <f t="shared" ref="AG1088" si="3173">+AH1088-AH1087</f>
        <v>443</v>
      </c>
      <c r="AH1088" s="143">
        <v>105586</v>
      </c>
      <c r="AI1088" s="171">
        <f t="shared" ref="AI1088" si="3174">+AJ1088-AJ1087</f>
        <v>24</v>
      </c>
      <c r="AJ1088" s="172">
        <v>11131</v>
      </c>
      <c r="AK1088" s="173">
        <f t="shared" ref="AK1088" si="3175">+AL1088-AL1087</f>
        <v>43</v>
      </c>
      <c r="AL1088" s="143">
        <v>1408</v>
      </c>
      <c r="AM1088" s="173">
        <f t="shared" ref="AM1088" si="3176">+AN1088-AN1087</f>
        <v>0</v>
      </c>
      <c r="AN1088" s="143">
        <v>884</v>
      </c>
      <c r="AO1088" s="171">
        <f t="shared" ref="AO1088" si="3177">+AP1088-AP1087</f>
        <v>2</v>
      </c>
      <c r="AP1088" s="174">
        <v>9</v>
      </c>
      <c r="AQ1088" s="173">
        <f t="shared" ref="AQ1088" si="3178">+AR1088-AR1087</f>
        <v>15616</v>
      </c>
      <c r="AR1088" s="143">
        <v>8562931</v>
      </c>
      <c r="AS1088" s="171">
        <f t="shared" ref="AS1088" si="3179">+AT1088-AT1087</f>
        <v>0</v>
      </c>
      <c r="AT1088" s="143">
        <v>13742</v>
      </c>
      <c r="AU1088" s="171">
        <f t="shared" ref="AU1088" si="3180">+AV1088-AV1087</f>
        <v>40</v>
      </c>
      <c r="AV1088" s="175">
        <v>14860</v>
      </c>
      <c r="AW1088" s="217">
        <f t="shared" si="1836"/>
        <v>927</v>
      </c>
      <c r="AX1088" s="216">
        <f t="shared" ref="AX1088" si="3181">+A1088</f>
        <v>44912</v>
      </c>
      <c r="AY1088" s="5">
        <v>394</v>
      </c>
      <c r="AZ1088" s="217">
        <f t="shared" ref="AZ1088" si="3182">+AZ1087+AY1088</f>
        <v>25076</v>
      </c>
      <c r="BA1088" s="217">
        <f t="shared" si="1840"/>
        <v>478</v>
      </c>
      <c r="BB1088" s="119">
        <v>14</v>
      </c>
      <c r="BC1088" s="26">
        <f t="shared" ref="BC1088" si="3183">+BC1087+BB1088</f>
        <v>2530</v>
      </c>
      <c r="BD1088" s="217">
        <f t="shared" si="1842"/>
        <v>513</v>
      </c>
      <c r="BE1088" s="209">
        <f t="shared" ref="BE1088" si="3184">+Z1088</f>
        <v>44912</v>
      </c>
      <c r="BF1088" s="120">
        <f t="shared" ref="BF1088" si="3185">+B1088</f>
        <v>69</v>
      </c>
      <c r="BG1088" s="120">
        <f t="shared" ref="BG1088" si="3186">+BI1088</f>
        <v>28565</v>
      </c>
      <c r="BH1088" s="209">
        <f t="shared" ref="BH1088" si="3187">+A1088</f>
        <v>44912</v>
      </c>
      <c r="BI1088" s="120">
        <f t="shared" ref="BI1088" si="3188">+C1088</f>
        <v>28565</v>
      </c>
      <c r="BJ1088" s="1">
        <f t="shared" ref="BJ1088" si="3189">+BE1088</f>
        <v>44912</v>
      </c>
      <c r="BK1088">
        <f t="shared" ref="BK1088" si="3190">+BM1088-BL1088</f>
        <v>0</v>
      </c>
      <c r="BL1088">
        <f t="shared" ref="BL1088" si="3191">+M1088</f>
        <v>0</v>
      </c>
      <c r="BM1088">
        <f t="shared" ref="BM1088" si="3192">+L1088</f>
        <v>0</v>
      </c>
      <c r="BN1088" s="1">
        <f t="shared" ref="BN1088" si="3193">+BJ1088</f>
        <v>44912</v>
      </c>
      <c r="BO1088">
        <f t="shared" ref="BO1088" si="3194">+BO1084+BM1088</f>
        <v>403155</v>
      </c>
      <c r="BP1088">
        <f t="shared" ref="BP1088" si="3195">+BP1084+BL1088</f>
        <v>13841</v>
      </c>
      <c r="BQ1088" s="167">
        <f t="shared" ref="BQ1088" si="3196">+A1088</f>
        <v>44912</v>
      </c>
      <c r="BR1088">
        <f t="shared" ref="BR1088" si="3197">+AF1088</f>
        <v>484239</v>
      </c>
      <c r="BS1088">
        <f t="shared" ref="BS1088" si="3198">+AH1088</f>
        <v>105586</v>
      </c>
      <c r="BT1088">
        <f t="shared" ref="BT1088" si="3199">+AJ1088</f>
        <v>11131</v>
      </c>
      <c r="BU1088">
        <v>15</v>
      </c>
      <c r="BV1088">
        <f t="shared" ref="BV1088" si="3200">+AD1088</f>
        <v>1361</v>
      </c>
      <c r="BW1088">
        <f t="shared" ref="BW1088" si="3201">+BW1084+BV1088</f>
        <v>124949</v>
      </c>
      <c r="BX1088" s="167">
        <f t="shared" ref="BX1088" si="3202">+A1088</f>
        <v>44912</v>
      </c>
      <c r="BY1088">
        <f t="shared" ref="BY1088" si="3203">+AL1088</f>
        <v>1408</v>
      </c>
      <c r="BZ1088">
        <f t="shared" ref="BZ1088" si="3204">+AN1088</f>
        <v>884</v>
      </c>
      <c r="CA1088">
        <f t="shared" ref="CA1088" si="3205">+AP1088</f>
        <v>9</v>
      </c>
      <c r="CB1088" s="167">
        <f t="shared" ref="CB1088" si="3206">+A1088</f>
        <v>44912</v>
      </c>
      <c r="CC1088">
        <f t="shared" ref="CC1088" si="3207">+AR1088</f>
        <v>8562931</v>
      </c>
      <c r="CD1088">
        <f t="shared" ref="CD1088" si="3208">+AT1088</f>
        <v>13742</v>
      </c>
      <c r="CE1088">
        <f t="shared" ref="CE1088" si="3209">+AV1088</f>
        <v>14860</v>
      </c>
      <c r="CF1088" s="167">
        <f t="shared" ref="CF1088" si="3210">+A1088</f>
        <v>44912</v>
      </c>
      <c r="CG1088">
        <f t="shared" ref="CG1088" si="3211">+AQ1088</f>
        <v>15616</v>
      </c>
      <c r="CH1088">
        <f t="shared" ref="CH1088" si="3212">+AU1088</f>
        <v>40</v>
      </c>
      <c r="CI1088" s="167">
        <f t="shared" ref="CI1088" si="3213">+A1088</f>
        <v>44912</v>
      </c>
      <c r="CJ1088">
        <f t="shared" ref="CJ1088" si="3214">+AD1088</f>
        <v>1361</v>
      </c>
      <c r="CK1088">
        <f t="shared" ref="CK1088" si="3215">+AG1088</f>
        <v>443</v>
      </c>
      <c r="CL1088" s="167">
        <f t="shared" ref="CL1088" si="3216">+A1088</f>
        <v>44912</v>
      </c>
      <c r="CM1088">
        <f t="shared" ref="CM1088" si="3217">+AI1088</f>
        <v>24</v>
      </c>
      <c r="CN1088" s="1">
        <f t="shared" ref="CN1088" si="3218">+Z1088</f>
        <v>44912</v>
      </c>
      <c r="CO1088" s="253">
        <f t="shared" ref="CO1088" si="3219">+AD1088</f>
        <v>1361</v>
      </c>
      <c r="CP1088" s="1">
        <f t="shared" ref="CP1088" si="3220">+Z1088</f>
        <v>44912</v>
      </c>
      <c r="CQ1088" s="254">
        <f t="shared" ref="CQ1088" si="3221">+AI1088</f>
        <v>24</v>
      </c>
      <c r="CR1088" s="167">
        <f t="shared" ref="CR1088" si="3222">+A1088</f>
        <v>44912</v>
      </c>
      <c r="CS1088">
        <f t="shared" ref="CS1088" si="3223">+AQ1088</f>
        <v>15616</v>
      </c>
      <c r="CT1088">
        <f t="shared" ref="CT1088" si="3224">+AU1088</f>
        <v>40</v>
      </c>
      <c r="CU1088">
        <f t="shared" ref="CU1088" si="3225">+AS1088</f>
        <v>0</v>
      </c>
    </row>
    <row r="1089" spans="1:99" ht="18" customHeight="1" x14ac:dyDescent="0.55000000000000004">
      <c r="A1089" s="167">
        <v>44913</v>
      </c>
      <c r="B1089" s="219">
        <v>77</v>
      </c>
      <c r="C1089" s="142">
        <f t="shared" ref="C1089" si="3226">+B1089+C1088</f>
        <v>28642</v>
      </c>
      <c r="D1089" s="261">
        <f t="shared" ref="D1089" si="3227">+C1089-F1089</f>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ref="Z1089" si="3228">+A1089</f>
        <v>44913</v>
      </c>
      <c r="AA1089" s="210">
        <f t="shared" si="3168"/>
        <v>9065551</v>
      </c>
      <c r="AB1089" s="210">
        <f t="shared" si="3169"/>
        <v>120755</v>
      </c>
      <c r="AC1089" s="211">
        <f t="shared" ref="AC1089" si="3229">+AJ1089+AP1089+AV1089</f>
        <v>26072</v>
      </c>
      <c r="AD1089" s="170">
        <f t="shared" ref="AD1089" si="3230">+AF1089-AF1088</f>
        <v>1787</v>
      </c>
      <c r="AE1089" s="222">
        <f t="shared" ref="AE1089" si="3231">+AE1088+AD1089</f>
        <v>484821</v>
      </c>
      <c r="AF1089" s="143">
        <v>486026</v>
      </c>
      <c r="AG1089" s="171">
        <f t="shared" ref="AG1089" si="3232">+AH1089-AH1088</f>
        <v>452</v>
      </c>
      <c r="AH1089" s="143">
        <v>106038</v>
      </c>
      <c r="AI1089" s="171">
        <f t="shared" ref="AI1089" si="3233">+AJ1089-AJ1088</f>
        <v>40</v>
      </c>
      <c r="AJ1089" s="172">
        <v>11171</v>
      </c>
      <c r="AK1089" s="173">
        <f t="shared" ref="AK1089" si="3234">+AL1089-AL1088</f>
        <v>64</v>
      </c>
      <c r="AL1089" s="143">
        <v>1472</v>
      </c>
      <c r="AM1089" s="173">
        <f t="shared" ref="AM1089" si="3235">+AN1089-AN1088</f>
        <v>91</v>
      </c>
      <c r="AN1089" s="143">
        <v>975</v>
      </c>
      <c r="AO1089" s="171">
        <f t="shared" ref="AO1089" si="3236">+AP1089-AP1088</f>
        <v>2</v>
      </c>
      <c r="AP1089" s="174">
        <v>11</v>
      </c>
      <c r="AQ1089" s="173">
        <f t="shared" ref="AQ1089" si="3237">+AR1089-AR1088</f>
        <v>15122</v>
      </c>
      <c r="AR1089" s="143">
        <v>8578053</v>
      </c>
      <c r="AS1089" s="171">
        <f t="shared" ref="AS1089" si="3238">+AT1089-AT1088</f>
        <v>0</v>
      </c>
      <c r="AT1089" s="143">
        <v>13742</v>
      </c>
      <c r="AU1089" s="171">
        <f t="shared" ref="AU1089" si="3239">+AV1089-AV1088</f>
        <v>30</v>
      </c>
      <c r="AV1089" s="175">
        <v>14890</v>
      </c>
      <c r="AW1089" s="217">
        <f t="shared" si="1836"/>
        <v>928</v>
      </c>
      <c r="AX1089" s="216">
        <f t="shared" ref="AX1089" si="3240">+A1089</f>
        <v>44913</v>
      </c>
      <c r="AY1089" s="5">
        <v>314</v>
      </c>
      <c r="AZ1089" s="217">
        <f t="shared" ref="AZ1089" si="3241">+AZ1088+AY1089</f>
        <v>25390</v>
      </c>
      <c r="BA1089" s="217">
        <f t="shared" si="1840"/>
        <v>479</v>
      </c>
      <c r="BB1089" s="119">
        <v>11</v>
      </c>
      <c r="BC1089" s="26">
        <f t="shared" ref="BC1089" si="3242">+BC1088+BB1089</f>
        <v>2541</v>
      </c>
      <c r="BD1089" s="217">
        <f t="shared" si="1842"/>
        <v>514</v>
      </c>
      <c r="BE1089" s="209">
        <f t="shared" ref="BE1089" si="3243">+Z1089</f>
        <v>44913</v>
      </c>
      <c r="BF1089" s="120">
        <f t="shared" ref="BF1089" si="3244">+B1089</f>
        <v>77</v>
      </c>
      <c r="BG1089" s="120">
        <f t="shared" ref="BG1089" si="3245">+BI1089</f>
        <v>28642</v>
      </c>
      <c r="BH1089" s="209">
        <f t="shared" ref="BH1089" si="3246">+A1089</f>
        <v>44913</v>
      </c>
      <c r="BI1089" s="120">
        <f t="shared" ref="BI1089" si="3247">+C1089</f>
        <v>28642</v>
      </c>
      <c r="BJ1089" s="1">
        <f t="shared" ref="BJ1089" si="3248">+BE1089</f>
        <v>44913</v>
      </c>
      <c r="BK1089">
        <f t="shared" ref="BK1089" si="3249">+BM1089-BL1089</f>
        <v>0</v>
      </c>
      <c r="BL1089">
        <f t="shared" ref="BL1089" si="3250">+M1089</f>
        <v>0</v>
      </c>
      <c r="BM1089">
        <f t="shared" ref="BM1089" si="3251">+L1089</f>
        <v>0</v>
      </c>
      <c r="BN1089" s="1">
        <f t="shared" ref="BN1089" si="3252">+BJ1089</f>
        <v>44913</v>
      </c>
      <c r="BO1089">
        <f t="shared" ref="BO1089" si="3253">+BO1085+BM1089</f>
        <v>407709</v>
      </c>
      <c r="BP1089">
        <f t="shared" ref="BP1089" si="3254">+BP1085+BL1089</f>
        <v>13821</v>
      </c>
      <c r="BQ1089" s="167">
        <f t="shared" ref="BQ1089" si="3255">+A1089</f>
        <v>44913</v>
      </c>
      <c r="BR1089">
        <f t="shared" ref="BR1089" si="3256">+AF1089</f>
        <v>486026</v>
      </c>
      <c r="BS1089">
        <f t="shared" ref="BS1089" si="3257">+AH1089</f>
        <v>106038</v>
      </c>
      <c r="BT1089">
        <f t="shared" ref="BT1089" si="3258">+AJ1089</f>
        <v>11171</v>
      </c>
      <c r="BU1089">
        <v>15</v>
      </c>
      <c r="BV1089">
        <f t="shared" ref="BV1089" si="3259">+AD1089</f>
        <v>1787</v>
      </c>
      <c r="BW1089">
        <f t="shared" ref="BW1089" si="3260">+BW1085+BV1089</f>
        <v>114419</v>
      </c>
      <c r="BX1089" s="167">
        <f t="shared" ref="BX1089" si="3261">+A1089</f>
        <v>44913</v>
      </c>
      <c r="BY1089">
        <f t="shared" ref="BY1089" si="3262">+AL1089</f>
        <v>1472</v>
      </c>
      <c r="BZ1089">
        <f t="shared" ref="BZ1089" si="3263">+AN1089</f>
        <v>975</v>
      </c>
      <c r="CA1089">
        <f t="shared" ref="CA1089" si="3264">+AP1089</f>
        <v>11</v>
      </c>
      <c r="CB1089" s="167">
        <f t="shared" ref="CB1089" si="3265">+A1089</f>
        <v>44913</v>
      </c>
      <c r="CC1089">
        <f t="shared" ref="CC1089" si="3266">+AR1089</f>
        <v>8578053</v>
      </c>
      <c r="CD1089">
        <f t="shared" ref="CD1089" si="3267">+AT1089</f>
        <v>13742</v>
      </c>
      <c r="CE1089">
        <f t="shared" ref="CE1089" si="3268">+AV1089</f>
        <v>14890</v>
      </c>
      <c r="CF1089" s="167">
        <f t="shared" ref="CF1089" si="3269">+A1089</f>
        <v>44913</v>
      </c>
      <c r="CG1089">
        <f t="shared" ref="CG1089" si="3270">+AQ1089</f>
        <v>15122</v>
      </c>
      <c r="CH1089">
        <f t="shared" ref="CH1089" si="3271">+AU1089</f>
        <v>30</v>
      </c>
      <c r="CI1089" s="167">
        <f t="shared" ref="CI1089" si="3272">+A1089</f>
        <v>44913</v>
      </c>
      <c r="CJ1089">
        <f t="shared" ref="CJ1089" si="3273">+AD1089</f>
        <v>1787</v>
      </c>
      <c r="CK1089">
        <f t="shared" ref="CK1089" si="3274">+AG1089</f>
        <v>452</v>
      </c>
      <c r="CL1089" s="167">
        <f t="shared" ref="CL1089" si="3275">+A1089</f>
        <v>44913</v>
      </c>
      <c r="CM1089">
        <f t="shared" ref="CM1089" si="3276">+AI1089</f>
        <v>40</v>
      </c>
      <c r="CN1089" s="1">
        <f t="shared" ref="CN1089" si="3277">+Z1089</f>
        <v>44913</v>
      </c>
      <c r="CO1089" s="253">
        <f t="shared" ref="CO1089" si="3278">+AD1089</f>
        <v>1787</v>
      </c>
      <c r="CP1089" s="1">
        <f t="shared" ref="CP1089" si="3279">+Z1089</f>
        <v>44913</v>
      </c>
      <c r="CQ1089" s="254">
        <f t="shared" ref="CQ1089" si="3280">+AI1089</f>
        <v>40</v>
      </c>
      <c r="CR1089" s="167">
        <f t="shared" ref="CR1089" si="3281">+A1089</f>
        <v>44913</v>
      </c>
      <c r="CS1089">
        <f t="shared" ref="CS1089" si="3282">+AQ1089</f>
        <v>15122</v>
      </c>
      <c r="CT1089">
        <f t="shared" ref="CT1089" si="3283">+AU1089</f>
        <v>30</v>
      </c>
      <c r="CU1089">
        <f t="shared" ref="CU1089" si="3284">+AS1089</f>
        <v>0</v>
      </c>
    </row>
    <row r="1090" spans="1:99" ht="18" customHeight="1" x14ac:dyDescent="0.55000000000000004">
      <c r="A1090" s="167">
        <v>44914</v>
      </c>
      <c r="B1090" s="219">
        <v>66</v>
      </c>
      <c r="C1090" s="142">
        <f t="shared" ref="C1090" si="3285">+B1090+C1089</f>
        <v>28708</v>
      </c>
      <c r="D1090" s="261">
        <f t="shared" ref="D1090" si="3286">+C1090-F1090</f>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ref="Z1090" si="3287">+A1090</f>
        <v>44914</v>
      </c>
      <c r="AA1090" s="210">
        <f t="shared" ref="AA1090:AA1096" si="3288">+AF1090+AL1090+AR1090</f>
        <v>9077536</v>
      </c>
      <c r="AB1090" s="210">
        <f t="shared" ref="AB1090:AB1096" si="3289">+AH1090+AN1090+AT1090</f>
        <v>121158</v>
      </c>
      <c r="AC1090" s="211">
        <f t="shared" ref="AC1090:AC1096" si="3290">+AJ1090+AP1090+AV1090</f>
        <v>26136</v>
      </c>
      <c r="AD1090" s="170">
        <f t="shared" ref="AD1090" si="3291">+AF1090-AF1089</f>
        <v>1527</v>
      </c>
      <c r="AE1090" s="222">
        <f t="shared" ref="AE1090" si="3292">+AE1089+AD1090</f>
        <v>486348</v>
      </c>
      <c r="AF1090" s="143">
        <v>487553</v>
      </c>
      <c r="AG1090" s="171">
        <f t="shared" ref="AG1090" si="3293">+AH1090-AH1089</f>
        <v>263</v>
      </c>
      <c r="AH1090" s="143">
        <v>106301</v>
      </c>
      <c r="AI1090" s="171">
        <f t="shared" ref="AI1090" si="3294">+AJ1090-AJ1089</f>
        <v>39</v>
      </c>
      <c r="AJ1090" s="172">
        <v>11210</v>
      </c>
      <c r="AK1090" s="173">
        <f t="shared" ref="AK1090" si="3295">+AL1090-AL1089</f>
        <v>97</v>
      </c>
      <c r="AL1090" s="143">
        <v>1569</v>
      </c>
      <c r="AM1090" s="173">
        <f t="shared" ref="AM1090" si="3296">+AN1090-AN1089</f>
        <v>140</v>
      </c>
      <c r="AN1090" s="143">
        <v>1115</v>
      </c>
      <c r="AO1090" s="171">
        <f t="shared" ref="AO1090" si="3297">+AP1090-AP1089</f>
        <v>2</v>
      </c>
      <c r="AP1090" s="174">
        <v>13</v>
      </c>
      <c r="AQ1090" s="173">
        <f t="shared" ref="AQ1090" si="3298">+AR1090-AR1089</f>
        <v>10361</v>
      </c>
      <c r="AR1090" s="143">
        <v>8588414</v>
      </c>
      <c r="AS1090" s="171">
        <f t="shared" ref="AS1090" si="3299">+AT1090-AT1089</f>
        <v>0</v>
      </c>
      <c r="AT1090" s="143">
        <v>13742</v>
      </c>
      <c r="AU1090" s="171">
        <f t="shared" ref="AU1090" si="3300">+AV1090-AV1089</f>
        <v>23</v>
      </c>
      <c r="AV1090" s="175">
        <v>14913</v>
      </c>
      <c r="AW1090" s="217">
        <f t="shared" si="1836"/>
        <v>929</v>
      </c>
      <c r="AX1090" s="216">
        <f t="shared" ref="AX1090" si="3301">+A1090</f>
        <v>44914</v>
      </c>
      <c r="AY1090" s="5">
        <v>456</v>
      </c>
      <c r="AZ1090" s="217">
        <f t="shared" ref="AZ1090" si="3302">+AZ1089+AY1090</f>
        <v>25846</v>
      </c>
      <c r="BA1090" s="217">
        <f t="shared" si="1840"/>
        <v>480</v>
      </c>
      <c r="BB1090" s="119">
        <v>12</v>
      </c>
      <c r="BC1090" s="26">
        <f t="shared" ref="BC1090" si="3303">+BC1089+BB1090</f>
        <v>2553</v>
      </c>
      <c r="BD1090" s="217">
        <f t="shared" si="1842"/>
        <v>515</v>
      </c>
      <c r="BE1090" s="209">
        <f t="shared" ref="BE1090" si="3304">+Z1090</f>
        <v>44914</v>
      </c>
      <c r="BF1090" s="120">
        <f t="shared" ref="BF1090" si="3305">+B1090</f>
        <v>66</v>
      </c>
      <c r="BG1090" s="120">
        <f t="shared" ref="BG1090" si="3306">+BI1090</f>
        <v>28708</v>
      </c>
      <c r="BH1090" s="209">
        <f t="shared" ref="BH1090" si="3307">+A1090</f>
        <v>44914</v>
      </c>
      <c r="BI1090" s="120">
        <f t="shared" ref="BI1090" si="3308">+C1090</f>
        <v>28708</v>
      </c>
      <c r="BJ1090" s="1">
        <f t="shared" ref="BJ1090" si="3309">+BE1090</f>
        <v>44914</v>
      </c>
      <c r="BK1090">
        <f t="shared" ref="BK1090" si="3310">+BM1090-BL1090</f>
        <v>0</v>
      </c>
      <c r="BL1090">
        <f t="shared" ref="BL1090" si="3311">+M1090</f>
        <v>0</v>
      </c>
      <c r="BM1090">
        <f t="shared" ref="BM1090" si="3312">+L1090</f>
        <v>0</v>
      </c>
      <c r="BN1090" s="1">
        <f t="shared" ref="BN1090" si="3313">+BJ1090</f>
        <v>44914</v>
      </c>
      <c r="BO1090">
        <f t="shared" ref="BO1090" si="3314">+BO1086+BM1090</f>
        <v>399078</v>
      </c>
      <c r="BP1090">
        <f t="shared" ref="BP1090" si="3315">+BP1086+BL1090</f>
        <v>14223</v>
      </c>
      <c r="BQ1090" s="167">
        <f t="shared" ref="BQ1090" si="3316">+A1090</f>
        <v>44914</v>
      </c>
      <c r="BR1090">
        <f t="shared" ref="BR1090" si="3317">+AF1090</f>
        <v>487553</v>
      </c>
      <c r="BS1090">
        <f t="shared" ref="BS1090" si="3318">+AH1090</f>
        <v>106301</v>
      </c>
      <c r="BT1090">
        <f t="shared" ref="BT1090" si="3319">+AJ1090</f>
        <v>11210</v>
      </c>
      <c r="BU1090">
        <v>15</v>
      </c>
      <c r="BV1090">
        <f t="shared" ref="BV1090" si="3320">+AD1090</f>
        <v>1527</v>
      </c>
      <c r="BW1090">
        <f t="shared" ref="BW1090" si="3321">+BW1086+BV1090</f>
        <v>127435</v>
      </c>
      <c r="BX1090" s="167">
        <f t="shared" ref="BX1090" si="3322">+A1090</f>
        <v>44914</v>
      </c>
      <c r="BY1090">
        <f t="shared" ref="BY1090" si="3323">+AL1090</f>
        <v>1569</v>
      </c>
      <c r="BZ1090">
        <f t="shared" ref="BZ1090" si="3324">+AN1090</f>
        <v>1115</v>
      </c>
      <c r="CA1090">
        <f t="shared" ref="CA1090" si="3325">+AP1090</f>
        <v>13</v>
      </c>
      <c r="CB1090" s="167">
        <f t="shared" ref="CB1090" si="3326">+A1090</f>
        <v>44914</v>
      </c>
      <c r="CC1090">
        <f t="shared" ref="CC1090" si="3327">+AR1090</f>
        <v>8588414</v>
      </c>
      <c r="CD1090">
        <f t="shared" ref="CD1090" si="3328">+AT1090</f>
        <v>13742</v>
      </c>
      <c r="CE1090">
        <f t="shared" ref="CE1090" si="3329">+AV1090</f>
        <v>14913</v>
      </c>
      <c r="CF1090" s="167">
        <f t="shared" ref="CF1090" si="3330">+A1090</f>
        <v>44914</v>
      </c>
      <c r="CG1090">
        <f t="shared" ref="CG1090" si="3331">+AQ1090</f>
        <v>10361</v>
      </c>
      <c r="CH1090">
        <f t="shared" ref="CH1090" si="3332">+AU1090</f>
        <v>23</v>
      </c>
      <c r="CI1090" s="167">
        <f t="shared" ref="CI1090" si="3333">+A1090</f>
        <v>44914</v>
      </c>
      <c r="CJ1090">
        <f t="shared" ref="CJ1090" si="3334">+AD1090</f>
        <v>1527</v>
      </c>
      <c r="CK1090">
        <f t="shared" ref="CK1090" si="3335">+AG1090</f>
        <v>263</v>
      </c>
      <c r="CL1090" s="167">
        <f t="shared" ref="CL1090" si="3336">+A1090</f>
        <v>44914</v>
      </c>
      <c r="CM1090">
        <f t="shared" ref="CM1090" si="3337">+AI1090</f>
        <v>39</v>
      </c>
      <c r="CN1090" s="1">
        <f t="shared" ref="CN1090" si="3338">+Z1090</f>
        <v>44914</v>
      </c>
      <c r="CO1090" s="253">
        <f t="shared" ref="CO1090" si="3339">+AD1090</f>
        <v>1527</v>
      </c>
      <c r="CP1090" s="1">
        <f t="shared" ref="CP1090" si="3340">+Z1090</f>
        <v>44914</v>
      </c>
      <c r="CQ1090" s="254">
        <f t="shared" ref="CQ1090" si="3341">+AI1090</f>
        <v>39</v>
      </c>
      <c r="CR1090" s="167">
        <f t="shared" ref="CR1090" si="3342">+A1090</f>
        <v>44914</v>
      </c>
      <c r="CS1090">
        <f t="shared" ref="CS1090" si="3343">+AQ1090</f>
        <v>10361</v>
      </c>
      <c r="CT1090">
        <f t="shared" ref="CT1090" si="3344">+AU1090</f>
        <v>23</v>
      </c>
      <c r="CU1090">
        <f t="shared" ref="CU1090" si="3345">+AS1090</f>
        <v>0</v>
      </c>
    </row>
    <row r="1091" spans="1:99" ht="18" customHeight="1" x14ac:dyDescent="0.55000000000000004">
      <c r="A1091" s="167">
        <v>44915</v>
      </c>
      <c r="B1091" s="219">
        <v>52</v>
      </c>
      <c r="C1091" s="142">
        <f t="shared" ref="C1091" si="3346">+B1091+C1090</f>
        <v>28760</v>
      </c>
      <c r="D1091" s="261">
        <f t="shared" ref="D1091" si="3347">+C1091-F1091</f>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ref="Z1091" si="3348">+A1091</f>
        <v>44915</v>
      </c>
      <c r="AA1091" s="210">
        <f t="shared" si="3288"/>
        <v>9096294</v>
      </c>
      <c r="AB1091" s="210">
        <f t="shared" si="3289"/>
        <v>121797</v>
      </c>
      <c r="AC1091" s="211">
        <f t="shared" si="3290"/>
        <v>26190</v>
      </c>
      <c r="AD1091" s="170">
        <f t="shared" ref="AD1091" si="3349">+AF1091-AF1090</f>
        <v>1543</v>
      </c>
      <c r="AE1091" s="222">
        <f t="shared" ref="AE1091" si="3350">+AE1090+AD1091</f>
        <v>487891</v>
      </c>
      <c r="AF1091" s="143">
        <v>489096</v>
      </c>
      <c r="AG1091" s="171">
        <f t="shared" ref="AG1091" si="3351">+AH1091-AH1090</f>
        <v>484</v>
      </c>
      <c r="AH1091" s="143">
        <v>106785</v>
      </c>
      <c r="AI1091" s="171">
        <f t="shared" ref="AI1091" si="3352">+AJ1091-AJ1090</f>
        <v>33</v>
      </c>
      <c r="AJ1091" s="172">
        <v>11243</v>
      </c>
      <c r="AK1091" s="173">
        <f t="shared" ref="AK1091" si="3353">+AL1091-AL1090</f>
        <v>90</v>
      </c>
      <c r="AL1091" s="143">
        <v>1659</v>
      </c>
      <c r="AM1091" s="173">
        <f t="shared" ref="AM1091" si="3354">+AN1091-AN1090</f>
        <v>155</v>
      </c>
      <c r="AN1091" s="143">
        <v>1270</v>
      </c>
      <c r="AO1091" s="171">
        <f t="shared" ref="AO1091" si="3355">+AP1091-AP1090</f>
        <v>3</v>
      </c>
      <c r="AP1091" s="174">
        <v>16</v>
      </c>
      <c r="AQ1091" s="173">
        <f t="shared" ref="AQ1091" si="3356">+AR1091-AR1090</f>
        <v>17125</v>
      </c>
      <c r="AR1091" s="143">
        <v>8605539</v>
      </c>
      <c r="AS1091" s="171">
        <f t="shared" ref="AS1091" si="3357">+AT1091-AT1090</f>
        <v>0</v>
      </c>
      <c r="AT1091" s="143">
        <v>13742</v>
      </c>
      <c r="AU1091" s="171">
        <f t="shared" ref="AU1091" si="3358">+AV1091-AV1090</f>
        <v>18</v>
      </c>
      <c r="AV1091" s="175">
        <v>14931</v>
      </c>
      <c r="AW1091" s="217">
        <f t="shared" si="1836"/>
        <v>930</v>
      </c>
      <c r="AX1091" s="216">
        <f t="shared" ref="AX1091" si="3359">+A1091</f>
        <v>44915</v>
      </c>
      <c r="AY1091" s="5">
        <v>544</v>
      </c>
      <c r="AZ1091" s="217">
        <f t="shared" ref="AZ1091" si="3360">+AZ1090+AY1091</f>
        <v>26390</v>
      </c>
      <c r="BA1091" s="217">
        <f t="shared" si="1840"/>
        <v>478</v>
      </c>
      <c r="BB1091" s="119">
        <v>15</v>
      </c>
      <c r="BC1091" s="26">
        <f t="shared" ref="BC1091" si="3361">+BC1090+BB1091</f>
        <v>2568</v>
      </c>
      <c r="BD1091" s="217">
        <f t="shared" si="1842"/>
        <v>513</v>
      </c>
      <c r="BE1091" s="209">
        <f t="shared" ref="BE1091" si="3362">+Z1091</f>
        <v>44915</v>
      </c>
      <c r="BF1091" s="120">
        <f t="shared" ref="BF1091" si="3363">+B1091</f>
        <v>52</v>
      </c>
      <c r="BG1091" s="120">
        <f t="shared" ref="BG1091" si="3364">+BI1091</f>
        <v>28760</v>
      </c>
      <c r="BH1091" s="209">
        <f t="shared" ref="BH1091" si="3365">+A1091</f>
        <v>44915</v>
      </c>
      <c r="BI1091" s="120">
        <f t="shared" ref="BI1091" si="3366">+C1091</f>
        <v>28760</v>
      </c>
      <c r="BJ1091" s="1">
        <f t="shared" ref="BJ1091" si="3367">+BE1091</f>
        <v>44915</v>
      </c>
      <c r="BK1091">
        <f t="shared" ref="BK1091" si="3368">+BM1091-BL1091</f>
        <v>0</v>
      </c>
      <c r="BL1091">
        <f t="shared" ref="BL1091" si="3369">+M1091</f>
        <v>0</v>
      </c>
      <c r="BM1091">
        <f t="shared" ref="BM1091" si="3370">+L1091</f>
        <v>0</v>
      </c>
      <c r="BN1091" s="1">
        <f t="shared" ref="BN1091" si="3371">+BJ1091</f>
        <v>44915</v>
      </c>
      <c r="BO1091">
        <f t="shared" ref="BO1091" si="3372">+BO1087+BM1091</f>
        <v>404234</v>
      </c>
      <c r="BP1091">
        <f t="shared" ref="BP1091" si="3373">+BP1087+BL1091</f>
        <v>14271</v>
      </c>
      <c r="BQ1091" s="167">
        <f t="shared" ref="BQ1091" si="3374">+A1091</f>
        <v>44915</v>
      </c>
      <c r="BR1091">
        <f t="shared" ref="BR1091" si="3375">+AF1091</f>
        <v>489096</v>
      </c>
      <c r="BS1091">
        <f t="shared" ref="BS1091" si="3376">+AH1091</f>
        <v>106785</v>
      </c>
      <c r="BT1091">
        <f t="shared" ref="BT1091" si="3377">+AJ1091</f>
        <v>11243</v>
      </c>
      <c r="BU1091">
        <v>15</v>
      </c>
      <c r="BV1091">
        <f t="shared" ref="BV1091" si="3378">+AD1091</f>
        <v>1543</v>
      </c>
      <c r="BW1091">
        <f t="shared" ref="BW1091" si="3379">+BW1087+BV1091</f>
        <v>113545</v>
      </c>
      <c r="BX1091" s="167">
        <f t="shared" ref="BX1091" si="3380">+A1091</f>
        <v>44915</v>
      </c>
      <c r="BY1091">
        <f t="shared" ref="BY1091" si="3381">+AL1091</f>
        <v>1659</v>
      </c>
      <c r="BZ1091">
        <f t="shared" ref="BZ1091" si="3382">+AN1091</f>
        <v>1270</v>
      </c>
      <c r="CA1091">
        <f t="shared" ref="CA1091" si="3383">+AP1091</f>
        <v>16</v>
      </c>
      <c r="CB1091" s="167">
        <f t="shared" ref="CB1091" si="3384">+A1091</f>
        <v>44915</v>
      </c>
      <c r="CC1091">
        <f t="shared" ref="CC1091" si="3385">+AR1091</f>
        <v>8605539</v>
      </c>
      <c r="CD1091">
        <f t="shared" ref="CD1091" si="3386">+AT1091</f>
        <v>13742</v>
      </c>
      <c r="CE1091">
        <f t="shared" ref="CE1091" si="3387">+AV1091</f>
        <v>14931</v>
      </c>
      <c r="CF1091" s="167">
        <f t="shared" ref="CF1091" si="3388">+A1091</f>
        <v>44915</v>
      </c>
      <c r="CG1091">
        <f t="shared" ref="CG1091" si="3389">+AQ1091</f>
        <v>17125</v>
      </c>
      <c r="CH1091">
        <f t="shared" ref="CH1091" si="3390">+AU1091</f>
        <v>18</v>
      </c>
      <c r="CI1091" s="167">
        <f t="shared" ref="CI1091" si="3391">+A1091</f>
        <v>44915</v>
      </c>
      <c r="CJ1091">
        <f t="shared" ref="CJ1091" si="3392">+AD1091</f>
        <v>1543</v>
      </c>
      <c r="CK1091">
        <f t="shared" ref="CK1091" si="3393">+AG1091</f>
        <v>484</v>
      </c>
      <c r="CL1091" s="167">
        <f t="shared" ref="CL1091" si="3394">+A1091</f>
        <v>44915</v>
      </c>
      <c r="CM1091">
        <f t="shared" ref="CM1091" si="3395">+AI1091</f>
        <v>33</v>
      </c>
      <c r="CN1091" s="1">
        <f t="shared" ref="CN1091" si="3396">+Z1091</f>
        <v>44915</v>
      </c>
      <c r="CO1091" s="253">
        <f t="shared" ref="CO1091" si="3397">+AD1091</f>
        <v>1543</v>
      </c>
      <c r="CP1091" s="1">
        <f t="shared" ref="CP1091" si="3398">+Z1091</f>
        <v>44915</v>
      </c>
      <c r="CQ1091" s="254">
        <f t="shared" ref="CQ1091" si="3399">+AI1091</f>
        <v>33</v>
      </c>
      <c r="CR1091" s="167">
        <f t="shared" ref="CR1091" si="3400">+A1091</f>
        <v>44915</v>
      </c>
      <c r="CS1091">
        <f t="shared" ref="CS1091" si="3401">+AQ1091</f>
        <v>17125</v>
      </c>
      <c r="CT1091">
        <f t="shared" ref="CT1091" si="3402">+AU1091</f>
        <v>18</v>
      </c>
      <c r="CU1091">
        <f t="shared" ref="CU1091" si="3403">+AS1091</f>
        <v>0</v>
      </c>
    </row>
    <row r="1092" spans="1:99" ht="18" customHeight="1" x14ac:dyDescent="0.55000000000000004">
      <c r="A1092" s="167">
        <v>44916</v>
      </c>
      <c r="B1092" s="219">
        <v>64</v>
      </c>
      <c r="C1092" s="142">
        <f t="shared" ref="C1092" si="3404">+B1092+C1091</f>
        <v>28824</v>
      </c>
      <c r="D1092" s="261">
        <f t="shared" ref="D1092" si="3405">+C1092-F1092</f>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ref="Z1092" si="3406">+A1092</f>
        <v>44916</v>
      </c>
      <c r="AA1092" s="210">
        <f t="shared" si="3288"/>
        <v>9117589</v>
      </c>
      <c r="AB1092" s="210">
        <f t="shared" si="3289"/>
        <v>122405</v>
      </c>
      <c r="AC1092" s="211">
        <f t="shared" si="3290"/>
        <v>26268</v>
      </c>
      <c r="AD1092" s="170">
        <f t="shared" ref="AD1092" si="3407">+AF1092-AF1091</f>
        <v>2058</v>
      </c>
      <c r="AE1092" s="222">
        <f t="shared" ref="AE1092" si="3408">+AE1091+AD1092</f>
        <v>489949</v>
      </c>
      <c r="AF1092" s="143">
        <v>491154</v>
      </c>
      <c r="AG1092" s="171">
        <f t="shared" ref="AG1092" si="3409">+AH1092-AH1091</f>
        <v>517</v>
      </c>
      <c r="AH1092" s="143">
        <v>107302</v>
      </c>
      <c r="AI1092" s="171">
        <f t="shared" ref="AI1092" si="3410">+AJ1092-AJ1091</f>
        <v>50</v>
      </c>
      <c r="AJ1092" s="172">
        <v>11293</v>
      </c>
      <c r="AK1092" s="173">
        <f t="shared" ref="AK1092" si="3411">+AL1092-AL1091</f>
        <v>96</v>
      </c>
      <c r="AL1092" s="143">
        <v>1755</v>
      </c>
      <c r="AM1092" s="173">
        <f t="shared" ref="AM1092" si="3412">+AN1092-AN1091</f>
        <v>91</v>
      </c>
      <c r="AN1092" s="143">
        <v>1361</v>
      </c>
      <c r="AO1092" s="171">
        <f t="shared" ref="AO1092" si="3413">+AP1092-AP1091</f>
        <v>1</v>
      </c>
      <c r="AP1092" s="174">
        <v>17</v>
      </c>
      <c r="AQ1092" s="173">
        <f t="shared" ref="AQ1092" si="3414">+AR1092-AR1091</f>
        <v>19141</v>
      </c>
      <c r="AR1092" s="143">
        <v>8624680</v>
      </c>
      <c r="AS1092" s="171">
        <f t="shared" ref="AS1092" si="3415">+AT1092-AT1091</f>
        <v>0</v>
      </c>
      <c r="AT1092" s="143">
        <v>13742</v>
      </c>
      <c r="AU1092" s="171">
        <f t="shared" ref="AU1092" si="3416">+AV1092-AV1091</f>
        <v>27</v>
      </c>
      <c r="AV1092" s="175">
        <v>14958</v>
      </c>
      <c r="AW1092" s="217">
        <f t="shared" si="1836"/>
        <v>931</v>
      </c>
      <c r="AX1092" s="216">
        <f t="shared" ref="AX1092" si="3417">+A1092</f>
        <v>44916</v>
      </c>
      <c r="AY1092" s="5">
        <v>471</v>
      </c>
      <c r="AZ1092" s="217">
        <f t="shared" ref="AZ1092" si="3418">+AZ1091+AY1092</f>
        <v>26861</v>
      </c>
      <c r="BA1092" s="217">
        <f t="shared" si="1840"/>
        <v>479</v>
      </c>
      <c r="BB1092" s="119">
        <v>14</v>
      </c>
      <c r="BC1092" s="26">
        <f t="shared" ref="BC1092" si="3419">+BC1091+BB1092</f>
        <v>2582</v>
      </c>
      <c r="BD1092" s="217">
        <f t="shared" si="1842"/>
        <v>514</v>
      </c>
      <c r="BE1092" s="209">
        <f t="shared" ref="BE1092" si="3420">+Z1092</f>
        <v>44916</v>
      </c>
      <c r="BF1092" s="120">
        <f t="shared" ref="BF1092" si="3421">+B1092</f>
        <v>64</v>
      </c>
      <c r="BG1092" s="120">
        <f t="shared" ref="BG1092" si="3422">+BI1092</f>
        <v>28824</v>
      </c>
      <c r="BH1092" s="209">
        <f t="shared" ref="BH1092" si="3423">+A1092</f>
        <v>44916</v>
      </c>
      <c r="BI1092" s="120">
        <f t="shared" ref="BI1092" si="3424">+C1092</f>
        <v>28824</v>
      </c>
      <c r="BJ1092" s="1">
        <f t="shared" ref="BJ1092" si="3425">+BE1092</f>
        <v>44916</v>
      </c>
      <c r="BK1092">
        <f t="shared" ref="BK1092" si="3426">+BM1092-BL1092</f>
        <v>0</v>
      </c>
      <c r="BL1092">
        <f t="shared" ref="BL1092" si="3427">+M1092</f>
        <v>0</v>
      </c>
      <c r="BM1092">
        <f t="shared" ref="BM1092" si="3428">+L1092</f>
        <v>0</v>
      </c>
      <c r="BN1092" s="1">
        <f t="shared" ref="BN1092" si="3429">+BJ1092</f>
        <v>44916</v>
      </c>
      <c r="BO1092">
        <f t="shared" ref="BO1092" si="3430">+BO1088+BM1092</f>
        <v>403155</v>
      </c>
      <c r="BP1092">
        <f t="shared" ref="BP1092" si="3431">+BP1088+BL1092</f>
        <v>13841</v>
      </c>
      <c r="BQ1092" s="167">
        <f t="shared" ref="BQ1092" si="3432">+A1092</f>
        <v>44916</v>
      </c>
      <c r="BR1092">
        <f t="shared" ref="BR1092" si="3433">+AF1092</f>
        <v>491154</v>
      </c>
      <c r="BS1092">
        <f t="shared" ref="BS1092" si="3434">+AH1092</f>
        <v>107302</v>
      </c>
      <c r="BT1092">
        <f t="shared" ref="BT1092" si="3435">+AJ1092</f>
        <v>11293</v>
      </c>
      <c r="BU1092">
        <v>15</v>
      </c>
      <c r="BV1092">
        <f t="shared" ref="BV1092" si="3436">+AD1092</f>
        <v>2058</v>
      </c>
      <c r="BW1092">
        <f t="shared" ref="BW1092" si="3437">+BW1088+BV1092</f>
        <v>127007</v>
      </c>
      <c r="BX1092" s="167">
        <f t="shared" ref="BX1092" si="3438">+A1092</f>
        <v>44916</v>
      </c>
      <c r="BY1092">
        <f t="shared" ref="BY1092" si="3439">+AL1092</f>
        <v>1755</v>
      </c>
      <c r="BZ1092">
        <f t="shared" ref="BZ1092" si="3440">+AN1092</f>
        <v>1361</v>
      </c>
      <c r="CA1092">
        <f t="shared" ref="CA1092" si="3441">+AP1092</f>
        <v>17</v>
      </c>
      <c r="CB1092" s="167">
        <f t="shared" ref="CB1092" si="3442">+A1092</f>
        <v>44916</v>
      </c>
      <c r="CC1092">
        <f t="shared" ref="CC1092" si="3443">+AR1092</f>
        <v>8624680</v>
      </c>
      <c r="CD1092">
        <f t="shared" ref="CD1092" si="3444">+AT1092</f>
        <v>13742</v>
      </c>
      <c r="CE1092">
        <f t="shared" ref="CE1092" si="3445">+AV1092</f>
        <v>14958</v>
      </c>
      <c r="CF1092" s="167">
        <f t="shared" ref="CF1092" si="3446">+A1092</f>
        <v>44916</v>
      </c>
      <c r="CG1092">
        <f t="shared" ref="CG1092" si="3447">+AQ1092</f>
        <v>19141</v>
      </c>
      <c r="CH1092">
        <f t="shared" ref="CH1092" si="3448">+AU1092</f>
        <v>27</v>
      </c>
      <c r="CI1092" s="167">
        <f t="shared" ref="CI1092" si="3449">+A1092</f>
        <v>44916</v>
      </c>
      <c r="CJ1092">
        <f t="shared" ref="CJ1092" si="3450">+AD1092</f>
        <v>2058</v>
      </c>
      <c r="CK1092">
        <f t="shared" ref="CK1092" si="3451">+AG1092</f>
        <v>517</v>
      </c>
      <c r="CL1092" s="167">
        <f t="shared" ref="CL1092" si="3452">+A1092</f>
        <v>44916</v>
      </c>
      <c r="CM1092">
        <f t="shared" ref="CM1092" si="3453">+AI1092</f>
        <v>50</v>
      </c>
      <c r="CN1092" s="1">
        <f t="shared" ref="CN1092" si="3454">+Z1092</f>
        <v>44916</v>
      </c>
      <c r="CO1092" s="253">
        <f t="shared" ref="CO1092" si="3455">+AD1092</f>
        <v>2058</v>
      </c>
      <c r="CP1092" s="1">
        <f t="shared" ref="CP1092" si="3456">+Z1092</f>
        <v>44916</v>
      </c>
      <c r="CQ1092" s="254">
        <f t="shared" ref="CQ1092" si="3457">+AI1092</f>
        <v>50</v>
      </c>
      <c r="CR1092" s="167">
        <f t="shared" ref="CR1092" si="3458">+A1092</f>
        <v>44916</v>
      </c>
      <c r="CS1092">
        <f t="shared" ref="CS1092" si="3459">+AQ1092</f>
        <v>19141</v>
      </c>
      <c r="CT1092">
        <f t="shared" ref="CT1092" si="3460">+AU1092</f>
        <v>27</v>
      </c>
      <c r="CU1092">
        <f t="shared" ref="CU1092" si="3461">+AS1092</f>
        <v>0</v>
      </c>
    </row>
    <row r="1093" spans="1:99" ht="18" customHeight="1" x14ac:dyDescent="0.55000000000000004">
      <c r="A1093" s="167">
        <v>44917</v>
      </c>
      <c r="B1093" s="219">
        <v>65</v>
      </c>
      <c r="C1093" s="142">
        <f t="shared" ref="C1093" si="3462">+B1093+C1092</f>
        <v>28889</v>
      </c>
      <c r="D1093" s="261">
        <f t="shared" ref="D1093" si="3463">+C1093-F1093</f>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ref="Z1093" si="3464">+A1093</f>
        <v>44917</v>
      </c>
      <c r="AA1093" s="210">
        <f t="shared" si="3288"/>
        <v>9139608</v>
      </c>
      <c r="AB1093" s="210">
        <f t="shared" si="3289"/>
        <v>123037</v>
      </c>
      <c r="AC1093" s="211">
        <f t="shared" si="3290"/>
        <v>26344</v>
      </c>
      <c r="AD1093" s="170">
        <f t="shared" ref="AD1093" si="3465">+AF1093-AF1092</f>
        <v>2080</v>
      </c>
      <c r="AE1093" s="222">
        <f t="shared" ref="AE1093" si="3466">+AE1092+AD1093</f>
        <v>492029</v>
      </c>
      <c r="AF1093" s="143">
        <v>493234</v>
      </c>
      <c r="AG1093" s="171">
        <f t="shared" ref="AG1093" si="3467">+AH1093-AH1092</f>
        <v>567</v>
      </c>
      <c r="AH1093" s="143">
        <v>107869</v>
      </c>
      <c r="AI1093" s="171">
        <f t="shared" ref="AI1093" si="3468">+AJ1093-AJ1092</f>
        <v>34</v>
      </c>
      <c r="AJ1093" s="172">
        <v>11327</v>
      </c>
      <c r="AK1093" s="173">
        <f t="shared" ref="AK1093" si="3469">+AL1093-AL1092</f>
        <v>64</v>
      </c>
      <c r="AL1093" s="143">
        <v>1819</v>
      </c>
      <c r="AM1093" s="173">
        <f t="shared" ref="AM1093" si="3470">+AN1093-AN1092</f>
        <v>65</v>
      </c>
      <c r="AN1093" s="143">
        <v>1426</v>
      </c>
      <c r="AO1093" s="171">
        <f t="shared" ref="AO1093" si="3471">+AP1093-AP1092</f>
        <v>1</v>
      </c>
      <c r="AP1093" s="174">
        <v>18</v>
      </c>
      <c r="AQ1093" s="173">
        <f t="shared" ref="AQ1093" si="3472">+AR1093-AR1092</f>
        <v>19875</v>
      </c>
      <c r="AR1093" s="143">
        <v>8644555</v>
      </c>
      <c r="AS1093" s="171">
        <f t="shared" ref="AS1093" si="3473">+AT1093-AT1092</f>
        <v>0</v>
      </c>
      <c r="AT1093" s="143">
        <v>13742</v>
      </c>
      <c r="AU1093" s="171">
        <f t="shared" ref="AU1093" si="3474">+AV1093-AV1092</f>
        <v>41</v>
      </c>
      <c r="AV1093" s="175">
        <v>14999</v>
      </c>
      <c r="AW1093" s="217">
        <f t="shared" si="1836"/>
        <v>932</v>
      </c>
      <c r="AX1093" s="216">
        <f t="shared" ref="AX1093" si="3475">+A1093</f>
        <v>44917</v>
      </c>
      <c r="AY1093" s="5">
        <v>547</v>
      </c>
      <c r="AZ1093" s="217">
        <f t="shared" ref="AZ1093" si="3476">+AZ1092+AY1093</f>
        <v>27408</v>
      </c>
      <c r="BA1093" s="217">
        <f t="shared" si="1840"/>
        <v>480</v>
      </c>
      <c r="BB1093" s="119">
        <v>15</v>
      </c>
      <c r="BC1093" s="26">
        <f t="shared" ref="BC1093" si="3477">+BC1092+BB1093</f>
        <v>2597</v>
      </c>
      <c r="BD1093" s="217">
        <f t="shared" si="1842"/>
        <v>515</v>
      </c>
      <c r="BE1093" s="209">
        <f t="shared" ref="BE1093" si="3478">+Z1093</f>
        <v>44917</v>
      </c>
      <c r="BF1093" s="120">
        <f t="shared" ref="BF1093" si="3479">+B1093</f>
        <v>65</v>
      </c>
      <c r="BG1093" s="120">
        <f t="shared" ref="BG1093" si="3480">+BI1093</f>
        <v>28889</v>
      </c>
      <c r="BH1093" s="209">
        <f t="shared" ref="BH1093" si="3481">+A1093</f>
        <v>44917</v>
      </c>
      <c r="BI1093" s="120">
        <f t="shared" ref="BI1093" si="3482">+C1093</f>
        <v>28889</v>
      </c>
      <c r="BJ1093" s="1">
        <f t="shared" ref="BJ1093" si="3483">+BE1093</f>
        <v>44917</v>
      </c>
      <c r="BK1093">
        <f t="shared" ref="BK1093" si="3484">+BM1093-BL1093</f>
        <v>0</v>
      </c>
      <c r="BL1093">
        <f t="shared" ref="BL1093" si="3485">+M1093</f>
        <v>0</v>
      </c>
      <c r="BM1093">
        <f t="shared" ref="BM1093" si="3486">+L1093</f>
        <v>0</v>
      </c>
      <c r="BN1093" s="1">
        <f t="shared" ref="BN1093" si="3487">+BJ1093</f>
        <v>44917</v>
      </c>
      <c r="BO1093">
        <f t="shared" ref="BO1093" si="3488">+BO1089+BM1093</f>
        <v>407709</v>
      </c>
      <c r="BP1093">
        <f t="shared" ref="BP1093" si="3489">+BP1089+BL1093</f>
        <v>13821</v>
      </c>
      <c r="BQ1093" s="167">
        <f t="shared" ref="BQ1093" si="3490">+A1093</f>
        <v>44917</v>
      </c>
      <c r="BR1093">
        <f t="shared" ref="BR1093" si="3491">+AF1093</f>
        <v>493234</v>
      </c>
      <c r="BS1093">
        <f t="shared" ref="BS1093" si="3492">+AH1093</f>
        <v>107869</v>
      </c>
      <c r="BT1093">
        <f t="shared" ref="BT1093" si="3493">+AJ1093</f>
        <v>11327</v>
      </c>
      <c r="BU1093">
        <v>15</v>
      </c>
      <c r="BV1093">
        <f t="shared" ref="BV1093" si="3494">+AD1093</f>
        <v>2080</v>
      </c>
      <c r="BW1093">
        <f t="shared" ref="BW1093" si="3495">+BW1089+BV1093</f>
        <v>116499</v>
      </c>
      <c r="BX1093" s="167">
        <f t="shared" ref="BX1093" si="3496">+A1093</f>
        <v>44917</v>
      </c>
      <c r="BY1093">
        <f t="shared" ref="BY1093" si="3497">+AL1093</f>
        <v>1819</v>
      </c>
      <c r="BZ1093">
        <f t="shared" ref="BZ1093" si="3498">+AN1093</f>
        <v>1426</v>
      </c>
      <c r="CA1093">
        <f t="shared" ref="CA1093" si="3499">+AP1093</f>
        <v>18</v>
      </c>
      <c r="CB1093" s="167">
        <f t="shared" ref="CB1093" si="3500">+A1093</f>
        <v>44917</v>
      </c>
      <c r="CC1093">
        <f t="shared" ref="CC1093" si="3501">+AR1093</f>
        <v>8644555</v>
      </c>
      <c r="CD1093">
        <f t="shared" ref="CD1093" si="3502">+AT1093</f>
        <v>13742</v>
      </c>
      <c r="CE1093">
        <f t="shared" ref="CE1093" si="3503">+AV1093</f>
        <v>14999</v>
      </c>
      <c r="CF1093" s="167">
        <f t="shared" ref="CF1093" si="3504">+A1093</f>
        <v>44917</v>
      </c>
      <c r="CG1093">
        <f t="shared" ref="CG1093" si="3505">+AQ1093</f>
        <v>19875</v>
      </c>
      <c r="CH1093">
        <f t="shared" ref="CH1093" si="3506">+AU1093</f>
        <v>41</v>
      </c>
      <c r="CI1093" s="167">
        <f t="shared" ref="CI1093" si="3507">+A1093</f>
        <v>44917</v>
      </c>
      <c r="CJ1093">
        <f t="shared" ref="CJ1093" si="3508">+AD1093</f>
        <v>2080</v>
      </c>
      <c r="CK1093">
        <f t="shared" ref="CK1093" si="3509">+AG1093</f>
        <v>567</v>
      </c>
      <c r="CL1093" s="167">
        <f t="shared" ref="CL1093" si="3510">+A1093</f>
        <v>44917</v>
      </c>
      <c r="CM1093">
        <f t="shared" ref="CM1093" si="3511">+AI1093</f>
        <v>34</v>
      </c>
      <c r="CN1093" s="1">
        <f t="shared" ref="CN1093" si="3512">+Z1093</f>
        <v>44917</v>
      </c>
      <c r="CO1093" s="253">
        <f t="shared" ref="CO1093" si="3513">+AD1093</f>
        <v>2080</v>
      </c>
      <c r="CP1093" s="1">
        <f t="shared" ref="CP1093" si="3514">+Z1093</f>
        <v>44917</v>
      </c>
      <c r="CQ1093" s="254">
        <f t="shared" ref="CQ1093" si="3515">+AI1093</f>
        <v>34</v>
      </c>
      <c r="CR1093" s="167">
        <f t="shared" ref="CR1093" si="3516">+A1093</f>
        <v>44917</v>
      </c>
      <c r="CS1093">
        <f t="shared" ref="CS1093" si="3517">+AQ1093</f>
        <v>19875</v>
      </c>
      <c r="CT1093">
        <f t="shared" ref="CT1093" si="3518">+AU1093</f>
        <v>41</v>
      </c>
      <c r="CU1093">
        <f t="shared" ref="CU1093" si="3519">+AS1093</f>
        <v>0</v>
      </c>
    </row>
    <row r="1094" spans="1:99" ht="18" customHeight="1" x14ac:dyDescent="0.55000000000000004">
      <c r="A1094" s="167">
        <v>44918</v>
      </c>
      <c r="B1094" s="219">
        <v>25</v>
      </c>
      <c r="C1094" s="142">
        <f t="shared" ref="C1094" si="3520">+B1094+C1093</f>
        <v>28914</v>
      </c>
      <c r="D1094" s="261">
        <f t="shared" ref="D1094" si="3521">+C1094-F1094</f>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ref="Z1094" si="3522">+A1094</f>
        <v>44918</v>
      </c>
      <c r="AA1094" s="210">
        <f t="shared" si="3288"/>
        <v>9161081</v>
      </c>
      <c r="AB1094" s="210">
        <f t="shared" si="3289"/>
        <v>123634</v>
      </c>
      <c r="AC1094" s="211">
        <f t="shared" si="3290"/>
        <v>26431</v>
      </c>
      <c r="AD1094" s="170">
        <f t="shared" ref="AD1094" si="3523">+AF1094-AF1093</f>
        <v>2380</v>
      </c>
      <c r="AE1094" s="222">
        <f t="shared" ref="AE1094" si="3524">+AE1093+AD1094</f>
        <v>494409</v>
      </c>
      <c r="AF1094" s="143">
        <v>495614</v>
      </c>
      <c r="AG1094" s="171">
        <f t="shared" ref="AG1094" si="3525">+AH1094-AH1093</f>
        <v>502</v>
      </c>
      <c r="AH1094" s="143">
        <v>108371</v>
      </c>
      <c r="AI1094" s="171">
        <f t="shared" ref="AI1094" si="3526">+AJ1094-AJ1093</f>
        <v>46</v>
      </c>
      <c r="AJ1094" s="172">
        <v>11373</v>
      </c>
      <c r="AK1094" s="173">
        <f t="shared" ref="AK1094" si="3527">+AL1094-AL1093</f>
        <v>32</v>
      </c>
      <c r="AL1094" s="143">
        <v>1851</v>
      </c>
      <c r="AM1094" s="173">
        <f t="shared" ref="AM1094" si="3528">+AN1094-AN1093</f>
        <v>95</v>
      </c>
      <c r="AN1094" s="143">
        <v>1521</v>
      </c>
      <c r="AO1094" s="171">
        <f t="shared" ref="AO1094" si="3529">+AP1094-AP1093</f>
        <v>1</v>
      </c>
      <c r="AP1094" s="174">
        <v>19</v>
      </c>
      <c r="AQ1094" s="173">
        <f t="shared" ref="AQ1094" si="3530">+AR1094-AR1093</f>
        <v>19061</v>
      </c>
      <c r="AR1094" s="143">
        <v>8663616</v>
      </c>
      <c r="AS1094" s="171">
        <f t="shared" ref="AS1094" si="3531">+AT1094-AT1093</f>
        <v>0</v>
      </c>
      <c r="AT1094" s="143">
        <v>13742</v>
      </c>
      <c r="AU1094" s="171">
        <f t="shared" ref="AU1094" si="3532">+AV1094-AV1093</f>
        <v>40</v>
      </c>
      <c r="AV1094" s="175">
        <v>15039</v>
      </c>
      <c r="AW1094" s="217">
        <f t="shared" si="1836"/>
        <v>933</v>
      </c>
      <c r="AX1094" s="216">
        <f t="shared" ref="AX1094" si="3533">+A1094</f>
        <v>44918</v>
      </c>
      <c r="AY1094" s="5">
        <v>580</v>
      </c>
      <c r="AZ1094" s="217">
        <f t="shared" ref="AZ1094" si="3534">+AZ1093+AY1094</f>
        <v>27988</v>
      </c>
      <c r="BA1094" s="217">
        <f t="shared" si="1840"/>
        <v>481</v>
      </c>
      <c r="BB1094" s="119">
        <v>13</v>
      </c>
      <c r="BC1094" s="26">
        <f t="shared" ref="BC1094" si="3535">+BC1093+BB1094</f>
        <v>2610</v>
      </c>
      <c r="BD1094" s="217">
        <f t="shared" si="1842"/>
        <v>516</v>
      </c>
      <c r="BE1094" s="209">
        <f t="shared" ref="BE1094" si="3536">+Z1094</f>
        <v>44918</v>
      </c>
      <c r="BF1094" s="120">
        <f t="shared" ref="BF1094" si="3537">+B1094</f>
        <v>25</v>
      </c>
      <c r="BG1094" s="120">
        <f t="shared" ref="BG1094" si="3538">+BI1094</f>
        <v>28914</v>
      </c>
      <c r="BH1094" s="209">
        <f t="shared" ref="BH1094" si="3539">+A1094</f>
        <v>44918</v>
      </c>
      <c r="BI1094" s="120">
        <f t="shared" ref="BI1094" si="3540">+C1094</f>
        <v>28914</v>
      </c>
      <c r="BJ1094" s="1">
        <f t="shared" ref="BJ1094" si="3541">+BE1094</f>
        <v>44918</v>
      </c>
      <c r="BK1094">
        <f t="shared" ref="BK1094" si="3542">+BM1094-BL1094</f>
        <v>0</v>
      </c>
      <c r="BL1094">
        <f t="shared" ref="BL1094" si="3543">+M1094</f>
        <v>0</v>
      </c>
      <c r="BM1094">
        <f t="shared" ref="BM1094" si="3544">+L1094</f>
        <v>0</v>
      </c>
      <c r="BN1094" s="1">
        <f t="shared" ref="BN1094" si="3545">+BJ1094</f>
        <v>44918</v>
      </c>
      <c r="BO1094">
        <f t="shared" ref="BO1094" si="3546">+BO1090+BM1094</f>
        <v>399078</v>
      </c>
      <c r="BP1094">
        <f t="shared" ref="BP1094" si="3547">+BP1090+BL1094</f>
        <v>14223</v>
      </c>
      <c r="BQ1094" s="167">
        <f t="shared" ref="BQ1094" si="3548">+A1094</f>
        <v>44918</v>
      </c>
      <c r="BR1094">
        <f t="shared" ref="BR1094" si="3549">+AF1094</f>
        <v>495614</v>
      </c>
      <c r="BS1094">
        <f t="shared" ref="BS1094" si="3550">+AH1094</f>
        <v>108371</v>
      </c>
      <c r="BT1094">
        <f t="shared" ref="BT1094" si="3551">+AJ1094</f>
        <v>11373</v>
      </c>
      <c r="BU1094">
        <v>15</v>
      </c>
      <c r="BV1094">
        <f t="shared" ref="BV1094" si="3552">+AD1094</f>
        <v>2380</v>
      </c>
      <c r="BW1094">
        <f t="shared" ref="BW1094" si="3553">+BW1090+BV1094</f>
        <v>129815</v>
      </c>
      <c r="BX1094" s="167">
        <f t="shared" ref="BX1094" si="3554">+A1094</f>
        <v>44918</v>
      </c>
      <c r="BY1094">
        <f t="shared" ref="BY1094" si="3555">+AL1094</f>
        <v>1851</v>
      </c>
      <c r="BZ1094">
        <f t="shared" ref="BZ1094" si="3556">+AN1094</f>
        <v>1521</v>
      </c>
      <c r="CA1094">
        <f t="shared" ref="CA1094" si="3557">+AP1094</f>
        <v>19</v>
      </c>
      <c r="CB1094" s="167">
        <f t="shared" ref="CB1094" si="3558">+A1094</f>
        <v>44918</v>
      </c>
      <c r="CC1094">
        <f t="shared" ref="CC1094" si="3559">+AR1094</f>
        <v>8663616</v>
      </c>
      <c r="CD1094">
        <f t="shared" ref="CD1094" si="3560">+AT1094</f>
        <v>13742</v>
      </c>
      <c r="CE1094">
        <f t="shared" ref="CE1094" si="3561">+AV1094</f>
        <v>15039</v>
      </c>
      <c r="CF1094" s="167">
        <f t="shared" ref="CF1094" si="3562">+A1094</f>
        <v>44918</v>
      </c>
      <c r="CG1094">
        <f t="shared" ref="CG1094" si="3563">+AQ1094</f>
        <v>19061</v>
      </c>
      <c r="CH1094">
        <f t="shared" ref="CH1094" si="3564">+AU1094</f>
        <v>40</v>
      </c>
      <c r="CI1094" s="167">
        <f t="shared" ref="CI1094" si="3565">+A1094</f>
        <v>44918</v>
      </c>
      <c r="CJ1094">
        <f t="shared" ref="CJ1094" si="3566">+AD1094</f>
        <v>2380</v>
      </c>
      <c r="CK1094">
        <f t="shared" ref="CK1094" si="3567">+AG1094</f>
        <v>502</v>
      </c>
      <c r="CL1094" s="167">
        <f t="shared" ref="CL1094" si="3568">+A1094</f>
        <v>44918</v>
      </c>
      <c r="CM1094">
        <f t="shared" ref="CM1094" si="3569">+AI1094</f>
        <v>46</v>
      </c>
      <c r="CN1094" s="1">
        <f t="shared" ref="CN1094" si="3570">+Z1094</f>
        <v>44918</v>
      </c>
      <c r="CO1094" s="253">
        <f t="shared" ref="CO1094" si="3571">+AD1094</f>
        <v>2380</v>
      </c>
      <c r="CP1094" s="1">
        <f t="shared" ref="CP1094" si="3572">+Z1094</f>
        <v>44918</v>
      </c>
      <c r="CQ1094" s="254">
        <f t="shared" ref="CQ1094" si="3573">+AI1094</f>
        <v>46</v>
      </c>
      <c r="CR1094" s="167">
        <f t="shared" ref="CR1094" si="3574">+A1094</f>
        <v>44918</v>
      </c>
      <c r="CS1094">
        <f t="shared" ref="CS1094" si="3575">+AQ1094</f>
        <v>19061</v>
      </c>
      <c r="CT1094">
        <f t="shared" ref="CT1094" si="3576">+AU1094</f>
        <v>40</v>
      </c>
      <c r="CU1094">
        <f t="shared" ref="CU1094" si="3577">+AS1094</f>
        <v>0</v>
      </c>
    </row>
    <row r="1095" spans="1:99" ht="18" customHeight="1" x14ac:dyDescent="0.55000000000000004">
      <c r="A1095" s="167">
        <v>44919</v>
      </c>
      <c r="B1095" s="219">
        <v>43</v>
      </c>
      <c r="C1095" s="142">
        <f t="shared" ref="C1095" si="3578">+B1095+C1094</f>
        <v>28957</v>
      </c>
      <c r="D1095" s="261">
        <f t="shared" ref="D1095" si="3579">+C1095-F1095</f>
        <v>419</v>
      </c>
      <c r="E1095" s="135">
        <v>0</v>
      </c>
      <c r="F1095" s="135">
        <v>28538</v>
      </c>
      <c r="G1095" s="135">
        <v>0</v>
      </c>
      <c r="H1095" s="123"/>
      <c r="I1095" s="135">
        <v>0</v>
      </c>
      <c r="J1095" s="123"/>
      <c r="K1095" s="41">
        <v>0</v>
      </c>
      <c r="L1095" s="134"/>
      <c r="M1095" s="219"/>
      <c r="N1095" s="123"/>
      <c r="O1095" s="123"/>
      <c r="P1095" s="135"/>
      <c r="Q1095" s="135"/>
      <c r="R1095" s="123"/>
      <c r="S1095" s="123"/>
      <c r="T1095" s="135"/>
      <c r="U1095" s="135"/>
      <c r="V1095" s="123"/>
      <c r="W1095" s="41"/>
      <c r="X1095" s="136"/>
      <c r="Y1095" s="4">
        <f t="shared" si="1835"/>
        <v>907</v>
      </c>
      <c r="Z1095" s="74">
        <f t="shared" ref="Z1095" si="3580">+A1095</f>
        <v>44919</v>
      </c>
      <c r="AA1095" s="210">
        <f t="shared" si="3288"/>
        <v>9181480</v>
      </c>
      <c r="AB1095" s="210">
        <f t="shared" si="3289"/>
        <v>124260</v>
      </c>
      <c r="AC1095" s="211">
        <f t="shared" si="3290"/>
        <v>26506</v>
      </c>
      <c r="AD1095" s="170">
        <f t="shared" ref="AD1095" si="3581">+AF1095-AF1094</f>
        <v>2293</v>
      </c>
      <c r="AE1095" s="222">
        <f t="shared" ref="AE1095" si="3582">+AE1094+AD1095</f>
        <v>496702</v>
      </c>
      <c r="AF1095" s="143">
        <v>497907</v>
      </c>
      <c r="AG1095" s="171">
        <f t="shared" ref="AG1095" si="3583">+AH1095-AH1094</f>
        <v>554</v>
      </c>
      <c r="AH1095" s="143">
        <v>108925</v>
      </c>
      <c r="AI1095" s="171">
        <f t="shared" ref="AI1095" si="3584">+AJ1095-AJ1094</f>
        <v>39</v>
      </c>
      <c r="AJ1095" s="172">
        <v>11412</v>
      </c>
      <c r="AK1095" s="173">
        <f t="shared" ref="AK1095" si="3585">+AL1095-AL1094</f>
        <v>50</v>
      </c>
      <c r="AL1095" s="143">
        <v>1901</v>
      </c>
      <c r="AM1095" s="173">
        <f t="shared" ref="AM1095" si="3586">+AN1095-AN1094</f>
        <v>72</v>
      </c>
      <c r="AN1095" s="143">
        <v>1593</v>
      </c>
      <c r="AO1095" s="171">
        <f t="shared" ref="AO1095" si="3587">+AP1095-AP1094</f>
        <v>0</v>
      </c>
      <c r="AP1095" s="174">
        <v>19</v>
      </c>
      <c r="AQ1095" s="173">
        <f t="shared" ref="AQ1095" si="3588">+AR1095-AR1094</f>
        <v>18056</v>
      </c>
      <c r="AR1095" s="143">
        <v>8681672</v>
      </c>
      <c r="AS1095" s="171">
        <f t="shared" ref="AS1095" si="3589">+AT1095-AT1094</f>
        <v>0</v>
      </c>
      <c r="AT1095" s="143">
        <v>13742</v>
      </c>
      <c r="AU1095" s="171">
        <f t="shared" ref="AU1095" si="3590">+AV1095-AV1094</f>
        <v>36</v>
      </c>
      <c r="AV1095" s="175">
        <v>15075</v>
      </c>
      <c r="AW1095" s="217">
        <f t="shared" si="1836"/>
        <v>934</v>
      </c>
      <c r="AX1095" s="216">
        <f t="shared" ref="AX1095" si="3591">+A1095</f>
        <v>44919</v>
      </c>
      <c r="AY1095" s="5">
        <v>305</v>
      </c>
      <c r="AZ1095" s="217">
        <f t="shared" ref="AZ1095" si="3592">+AZ1094+AY1095</f>
        <v>28293</v>
      </c>
      <c r="BA1095" s="217">
        <f t="shared" si="1840"/>
        <v>479</v>
      </c>
      <c r="BB1095" s="119">
        <v>11</v>
      </c>
      <c r="BC1095" s="26">
        <f t="shared" ref="BC1095" si="3593">+BC1094+BB1095</f>
        <v>2621</v>
      </c>
      <c r="BD1095" s="217">
        <f t="shared" si="1842"/>
        <v>514</v>
      </c>
      <c r="BE1095" s="209">
        <f t="shared" ref="BE1095" si="3594">+Z1095</f>
        <v>44919</v>
      </c>
      <c r="BF1095" s="120">
        <f t="shared" ref="BF1095" si="3595">+B1095</f>
        <v>43</v>
      </c>
      <c r="BG1095" s="120">
        <f t="shared" ref="BG1095" si="3596">+BI1095</f>
        <v>28957</v>
      </c>
      <c r="BH1095" s="209">
        <f t="shared" ref="BH1095" si="3597">+A1095</f>
        <v>44919</v>
      </c>
      <c r="BI1095" s="120">
        <f t="shared" ref="BI1095" si="3598">+C1095</f>
        <v>28957</v>
      </c>
      <c r="BJ1095" s="1">
        <f t="shared" ref="BJ1095" si="3599">+BE1095</f>
        <v>44919</v>
      </c>
      <c r="BK1095">
        <f t="shared" ref="BK1095" si="3600">+BM1095-BL1095</f>
        <v>0</v>
      </c>
      <c r="BL1095">
        <f t="shared" ref="BL1095" si="3601">+M1095</f>
        <v>0</v>
      </c>
      <c r="BM1095">
        <f t="shared" ref="BM1095" si="3602">+L1095</f>
        <v>0</v>
      </c>
      <c r="BN1095" s="1">
        <f t="shared" ref="BN1095" si="3603">+BJ1095</f>
        <v>44919</v>
      </c>
      <c r="BO1095">
        <f t="shared" ref="BO1095" si="3604">+BO1091+BM1095</f>
        <v>404234</v>
      </c>
      <c r="BP1095">
        <f t="shared" ref="BP1095" si="3605">+BP1091+BL1095</f>
        <v>14271</v>
      </c>
      <c r="BQ1095" s="167">
        <f t="shared" ref="BQ1095" si="3606">+A1095</f>
        <v>44919</v>
      </c>
      <c r="BR1095">
        <f t="shared" ref="BR1095:BR1096" si="3607">+AF1095</f>
        <v>497907</v>
      </c>
      <c r="BS1095">
        <f t="shared" ref="BS1095:BS1096" si="3608">+AH1095</f>
        <v>108925</v>
      </c>
      <c r="BT1095">
        <f t="shared" ref="BT1095:BT1096" si="3609">+AJ1095</f>
        <v>11412</v>
      </c>
      <c r="BU1095">
        <v>15</v>
      </c>
      <c r="BV1095">
        <f t="shared" ref="BV1095" si="3610">+AD1095</f>
        <v>2293</v>
      </c>
      <c r="BW1095">
        <f t="shared" ref="BW1095" si="3611">+BW1091+BV1095</f>
        <v>115838</v>
      </c>
      <c r="BX1095" s="167">
        <f t="shared" ref="BX1095" si="3612">+A1095</f>
        <v>44919</v>
      </c>
      <c r="BY1095">
        <f t="shared" ref="BY1095:BY1096" si="3613">+AL1095</f>
        <v>1901</v>
      </c>
      <c r="BZ1095">
        <f t="shared" ref="BZ1095:BZ1096" si="3614">+AN1095</f>
        <v>1593</v>
      </c>
      <c r="CA1095">
        <f t="shared" ref="CA1095:CA1096" si="3615">+AP1095</f>
        <v>19</v>
      </c>
      <c r="CB1095" s="167">
        <f t="shared" ref="CB1095" si="3616">+A1095</f>
        <v>44919</v>
      </c>
      <c r="CC1095">
        <f t="shared" ref="CC1095:CC1096" si="3617">+AR1095</f>
        <v>8681672</v>
      </c>
      <c r="CD1095">
        <f t="shared" ref="CD1095" si="3618">+AT1095</f>
        <v>13742</v>
      </c>
      <c r="CE1095">
        <f t="shared" ref="CE1095:CE1096" si="3619">+AV1095</f>
        <v>15075</v>
      </c>
      <c r="CF1095" s="167">
        <f t="shared" ref="CF1095" si="3620">+A1095</f>
        <v>44919</v>
      </c>
      <c r="CG1095">
        <f t="shared" ref="CG1095" si="3621">+AQ1095</f>
        <v>18056</v>
      </c>
      <c r="CH1095">
        <f t="shared" ref="CH1095" si="3622">+AU1095</f>
        <v>36</v>
      </c>
      <c r="CI1095" s="167">
        <f t="shared" ref="CI1095" si="3623">+A1095</f>
        <v>44919</v>
      </c>
      <c r="CJ1095">
        <f t="shared" ref="CJ1095" si="3624">+AD1095</f>
        <v>2293</v>
      </c>
      <c r="CK1095">
        <f t="shared" ref="CK1095" si="3625">+AG1095</f>
        <v>554</v>
      </c>
      <c r="CL1095" s="167">
        <f t="shared" ref="CL1095" si="3626">+A1095</f>
        <v>44919</v>
      </c>
      <c r="CM1095">
        <f t="shared" ref="CM1095" si="3627">+AI1095</f>
        <v>39</v>
      </c>
      <c r="CN1095" s="1">
        <f t="shared" ref="CN1095" si="3628">+Z1095</f>
        <v>44919</v>
      </c>
      <c r="CO1095" s="253">
        <f t="shared" ref="CO1095" si="3629">+AD1095</f>
        <v>2293</v>
      </c>
      <c r="CP1095" s="1">
        <f t="shared" ref="CP1095" si="3630">+Z1095</f>
        <v>44919</v>
      </c>
      <c r="CQ1095" s="254">
        <f t="shared" ref="CQ1095" si="3631">+AI1095</f>
        <v>39</v>
      </c>
      <c r="CR1095" s="167">
        <f t="shared" ref="CR1095" si="3632">+A1095</f>
        <v>44919</v>
      </c>
      <c r="CS1095">
        <f t="shared" ref="CS1095" si="3633">+AQ1095</f>
        <v>18056</v>
      </c>
      <c r="CT1095">
        <f t="shared" ref="CT1095" si="3634">+AU1095</f>
        <v>36</v>
      </c>
      <c r="CU1095">
        <f t="shared" ref="CU1095" si="3635">+AS1095</f>
        <v>0</v>
      </c>
    </row>
    <row r="1096" spans="1:99" ht="18" customHeight="1" x14ac:dyDescent="0.55000000000000004">
      <c r="A1096" s="167">
        <v>44920</v>
      </c>
      <c r="B1096" s="219">
        <v>31</v>
      </c>
      <c r="C1096" s="142">
        <f t="shared" ref="C1096" si="3636">+B1096+C1095</f>
        <v>28988</v>
      </c>
      <c r="D1096" s="261">
        <f t="shared" ref="D1096" si="3637">+C1096-F1096</f>
        <v>406</v>
      </c>
      <c r="E1096" s="135">
        <v>0</v>
      </c>
      <c r="F1096" s="135">
        <v>28582</v>
      </c>
      <c r="G1096" s="135">
        <v>0</v>
      </c>
      <c r="H1096" s="123"/>
      <c r="I1096" s="135">
        <v>0</v>
      </c>
      <c r="J1096" s="123"/>
      <c r="K1096" s="41">
        <v>0</v>
      </c>
      <c r="L1096" s="134"/>
      <c r="M1096" s="219"/>
      <c r="N1096" s="123"/>
      <c r="O1096" s="123"/>
      <c r="P1096" s="135"/>
      <c r="Q1096" s="135"/>
      <c r="R1096" s="123"/>
      <c r="S1096" s="123"/>
      <c r="T1096" s="135"/>
      <c r="U1096" s="135"/>
      <c r="V1096" s="123"/>
      <c r="W1096" s="41"/>
      <c r="X1096" s="136"/>
      <c r="Y1096" s="4">
        <f t="shared" si="1835"/>
        <v>908</v>
      </c>
      <c r="Z1096" s="74">
        <f t="shared" ref="Z1096" si="3638">+A1096</f>
        <v>44920</v>
      </c>
      <c r="AA1096" s="210">
        <f t="shared" si="3288"/>
        <v>9201111</v>
      </c>
      <c r="AB1096" s="210">
        <f t="shared" si="3289"/>
        <v>124872</v>
      </c>
      <c r="AC1096" s="211">
        <f t="shared" si="3290"/>
        <v>26582</v>
      </c>
      <c r="AD1096" s="170">
        <f t="shared" ref="AD1096" si="3639">+AF1096-AF1095</f>
        <v>1854</v>
      </c>
      <c r="AE1096" s="222">
        <f t="shared" ref="AE1096" si="3640">+AE1095+AD1096</f>
        <v>498556</v>
      </c>
      <c r="AF1096" s="143">
        <v>499761</v>
      </c>
      <c r="AG1096" s="171">
        <f t="shared" ref="AG1096" si="3641">+AH1096-AH1095</f>
        <v>540</v>
      </c>
      <c r="AH1096" s="143">
        <v>109465</v>
      </c>
      <c r="AI1096" s="171">
        <f t="shared" ref="AI1096" si="3642">+AJ1096-AJ1095</f>
        <v>50</v>
      </c>
      <c r="AJ1096" s="172">
        <v>11462</v>
      </c>
      <c r="AK1096" s="173">
        <f t="shared" ref="AK1096" si="3643">+AL1096-AL1095</f>
        <v>49</v>
      </c>
      <c r="AL1096" s="143">
        <v>1950</v>
      </c>
      <c r="AM1096" s="173">
        <f t="shared" ref="AM1096" si="3644">+AN1096-AN1095</f>
        <v>72</v>
      </c>
      <c r="AN1096" s="143">
        <v>1665</v>
      </c>
      <c r="AO1096" s="171">
        <f t="shared" ref="AO1096" si="3645">+AP1096-AP1095</f>
        <v>2</v>
      </c>
      <c r="AP1096" s="174">
        <v>21</v>
      </c>
      <c r="AQ1096" s="173">
        <f t="shared" ref="AQ1096" si="3646">+AR1096-AR1095</f>
        <v>17728</v>
      </c>
      <c r="AR1096" s="143">
        <v>8699400</v>
      </c>
      <c r="AS1096" s="171">
        <f t="shared" ref="AS1096" si="3647">+AT1096-AT1095</f>
        <v>0</v>
      </c>
      <c r="AT1096" s="143">
        <v>13742</v>
      </c>
      <c r="AU1096" s="171">
        <f t="shared" ref="AU1096" si="3648">+AV1096-AV1095</f>
        <v>24</v>
      </c>
      <c r="AV1096" s="175">
        <v>15099</v>
      </c>
      <c r="AW1096" s="217">
        <f t="shared" si="1836"/>
        <v>935</v>
      </c>
      <c r="AX1096" s="216">
        <f t="shared" ref="AX1096" si="3649">+A1096</f>
        <v>44920</v>
      </c>
      <c r="AY1096" s="5">
        <v>340</v>
      </c>
      <c r="AZ1096" s="217">
        <f t="shared" ref="AZ1096" si="3650">+AZ1095+AY1096</f>
        <v>28633</v>
      </c>
      <c r="BA1096" s="217">
        <f t="shared" si="1840"/>
        <v>480</v>
      </c>
      <c r="BB1096" s="119">
        <v>14</v>
      </c>
      <c r="BC1096" s="26">
        <f t="shared" ref="BC1096" si="3651">+BC1095+BB1096</f>
        <v>2635</v>
      </c>
      <c r="BD1096" s="217">
        <f t="shared" si="1842"/>
        <v>515</v>
      </c>
      <c r="BE1096" s="209">
        <f t="shared" ref="BE1096" si="3652">+Z1096</f>
        <v>44920</v>
      </c>
      <c r="BF1096" s="120">
        <f t="shared" ref="BF1096" si="3653">+B1096</f>
        <v>31</v>
      </c>
      <c r="BG1096" s="120">
        <f t="shared" ref="BG1096" si="3654">+BI1096</f>
        <v>28988</v>
      </c>
      <c r="BH1096" s="209">
        <f t="shared" ref="BH1096" si="3655">+A1096</f>
        <v>44920</v>
      </c>
      <c r="BI1096" s="120">
        <f t="shared" ref="BI1096" si="3656">+C1096</f>
        <v>28988</v>
      </c>
      <c r="BJ1096" s="1">
        <f t="shared" ref="BJ1096" si="3657">+BE1096</f>
        <v>44920</v>
      </c>
      <c r="BK1096">
        <f t="shared" ref="BK1096" si="3658">+BM1096-BL1096</f>
        <v>0</v>
      </c>
      <c r="BL1096">
        <f t="shared" ref="BL1096" si="3659">+M1096</f>
        <v>0</v>
      </c>
      <c r="BM1096">
        <f t="shared" ref="BM1096" si="3660">+L1096</f>
        <v>0</v>
      </c>
      <c r="BN1096" s="1">
        <f t="shared" ref="BN1096" si="3661">+BJ1096</f>
        <v>44920</v>
      </c>
      <c r="BO1096">
        <f t="shared" ref="BO1096" si="3662">+BO1092+BM1096</f>
        <v>403155</v>
      </c>
      <c r="BP1096">
        <f t="shared" ref="BP1096" si="3663">+BP1092+BL1096</f>
        <v>13841</v>
      </c>
      <c r="BQ1096" s="167">
        <f t="shared" ref="BQ1096" si="3664">+A1096</f>
        <v>44920</v>
      </c>
      <c r="BR1096">
        <f t="shared" ref="BR1096" si="3665">+AF1096</f>
        <v>499761</v>
      </c>
      <c r="BS1096">
        <f t="shared" ref="BS1096" si="3666">+AH1096</f>
        <v>109465</v>
      </c>
      <c r="BT1096">
        <f t="shared" ref="BT1096" si="3667">+AJ1096</f>
        <v>11462</v>
      </c>
      <c r="BU1096">
        <v>15</v>
      </c>
      <c r="BV1096">
        <f t="shared" ref="BV1096" si="3668">+AD1096</f>
        <v>1854</v>
      </c>
      <c r="BW1096">
        <f t="shared" ref="BW1096" si="3669">+BW1092+BV1096</f>
        <v>128861</v>
      </c>
      <c r="BX1096" s="167">
        <f t="shared" ref="BX1096" si="3670">+A1096</f>
        <v>44920</v>
      </c>
      <c r="BY1096">
        <f t="shared" ref="BY1096" si="3671">+AL1096</f>
        <v>1950</v>
      </c>
      <c r="BZ1096">
        <f t="shared" ref="BZ1096" si="3672">+AN1096</f>
        <v>1665</v>
      </c>
      <c r="CA1096">
        <f t="shared" ref="CA1096" si="3673">+AP1096</f>
        <v>21</v>
      </c>
      <c r="CB1096" s="167">
        <f t="shared" ref="CB1096" si="3674">+A1096</f>
        <v>44920</v>
      </c>
      <c r="CC1096">
        <f t="shared" ref="CC1096" si="3675">+AR1096</f>
        <v>8699400</v>
      </c>
      <c r="CD1096">
        <f t="shared" ref="CD1096" si="3676">+AT1096</f>
        <v>13742</v>
      </c>
      <c r="CE1096">
        <f t="shared" ref="CE1096" si="3677">+AV1096</f>
        <v>15099</v>
      </c>
      <c r="CF1096" s="167">
        <f t="shared" ref="CF1096" si="3678">+A1096</f>
        <v>44920</v>
      </c>
      <c r="CG1096">
        <f t="shared" ref="CG1096" si="3679">+AQ1096</f>
        <v>17728</v>
      </c>
      <c r="CH1096">
        <f t="shared" ref="CH1096" si="3680">+AU1096</f>
        <v>24</v>
      </c>
      <c r="CI1096" s="167">
        <f t="shared" ref="CI1096" si="3681">+A1096</f>
        <v>44920</v>
      </c>
      <c r="CJ1096">
        <f t="shared" ref="CJ1096" si="3682">+AD1096</f>
        <v>1854</v>
      </c>
      <c r="CK1096">
        <f t="shared" ref="CK1096" si="3683">+AG1096</f>
        <v>540</v>
      </c>
      <c r="CL1096" s="167">
        <f t="shared" ref="CL1096" si="3684">+A1096</f>
        <v>44920</v>
      </c>
      <c r="CM1096">
        <f t="shared" ref="CM1096" si="3685">+AI1096</f>
        <v>50</v>
      </c>
      <c r="CN1096" s="1">
        <f t="shared" ref="CN1096" si="3686">+Z1096</f>
        <v>44920</v>
      </c>
      <c r="CO1096" s="253">
        <f t="shared" ref="CO1096" si="3687">+AD1096</f>
        <v>1854</v>
      </c>
      <c r="CP1096" s="1">
        <f t="shared" ref="CP1096" si="3688">+Z1096</f>
        <v>44920</v>
      </c>
      <c r="CQ1096" s="254">
        <f t="shared" ref="CQ1096" si="3689">+AI1096</f>
        <v>50</v>
      </c>
      <c r="CR1096" s="167">
        <f t="shared" ref="CR1096" si="3690">+A1096</f>
        <v>44920</v>
      </c>
      <c r="CS1096">
        <f t="shared" ref="CS1096" si="3691">+AQ1096</f>
        <v>17728</v>
      </c>
      <c r="CT1096">
        <f t="shared" ref="CT1096" si="3692">+AU1096</f>
        <v>24</v>
      </c>
      <c r="CU1096">
        <f t="shared" ref="CU1096" si="3693">+AS1096</f>
        <v>0</v>
      </c>
    </row>
    <row r="1097" spans="1:99" ht="18" customHeight="1" x14ac:dyDescent="0.55000000000000004">
      <c r="A1097" s="167"/>
      <c r="B1097" s="219"/>
      <c r="C1097" s="142"/>
      <c r="D1097" s="261"/>
      <c r="E1097" s="135"/>
      <c r="F1097" s="135"/>
      <c r="G1097" s="135"/>
      <c r="H1097" s="123"/>
      <c r="I1097" s="135"/>
      <c r="J1097" s="123"/>
      <c r="K1097" s="41"/>
      <c r="L1097" s="134"/>
      <c r="M1097" s="219"/>
      <c r="N1097" s="123"/>
      <c r="O1097" s="123"/>
      <c r="P1097" s="135"/>
      <c r="Q1097" s="135"/>
      <c r="R1097" s="123"/>
      <c r="S1097" s="123"/>
      <c r="T1097" s="135"/>
      <c r="U1097" s="135"/>
      <c r="V1097" s="123"/>
      <c r="W1097" s="41"/>
      <c r="X1097" s="136"/>
      <c r="Y1097" s="4"/>
      <c r="Z1097" s="74"/>
      <c r="AA1097" s="210"/>
      <c r="AB1097" s="210"/>
      <c r="AC1097" s="211"/>
      <c r="AD1097" s="170"/>
      <c r="AE1097" s="222"/>
      <c r="AF1097" s="143"/>
      <c r="AG1097" s="171"/>
      <c r="AH1097" s="143"/>
      <c r="AI1097" s="171"/>
      <c r="AJ1097" s="172"/>
      <c r="AK1097" s="173"/>
      <c r="AL1097" s="143"/>
      <c r="AM1097" s="222"/>
      <c r="AN1097" s="143"/>
      <c r="AO1097" s="171"/>
      <c r="AP1097" s="174"/>
      <c r="AQ1097" s="173"/>
      <c r="AR1097" s="143"/>
      <c r="AS1097" s="171"/>
      <c r="AT1097" s="143"/>
      <c r="AU1097" s="171"/>
      <c r="AV1097" s="175"/>
      <c r="AW1097" s="217"/>
      <c r="AX1097" s="216"/>
      <c r="AY1097" s="5"/>
      <c r="AZ1097" s="217"/>
      <c r="BA1097" s="217"/>
      <c r="BB1097" s="119"/>
      <c r="BC1097" s="26"/>
      <c r="BD1097" s="217"/>
      <c r="BE1097" s="209"/>
      <c r="BF1097" s="120"/>
      <c r="BG1097" s="120"/>
      <c r="BH1097" s="209"/>
      <c r="BI1097" s="120"/>
      <c r="BJ1097" s="1"/>
      <c r="BN1097" s="1"/>
      <c r="BQ1097" s="167"/>
      <c r="BX1097" s="167"/>
      <c r="CB1097" s="167"/>
      <c r="CF1097" s="216"/>
      <c r="CI1097" s="167"/>
      <c r="CL1097" s="167"/>
      <c r="CN1097" s="1"/>
      <c r="CO1097" s="253"/>
      <c r="CP1097" s="1"/>
      <c r="CQ1097" s="254"/>
      <c r="CR1097" s="167"/>
    </row>
    <row r="1098" spans="1:99" ht="18" customHeight="1" x14ac:dyDescent="0.55000000000000004">
      <c r="A1098" s="167"/>
      <c r="B1098" s="219"/>
      <c r="C1098" s="142"/>
      <c r="D1098" s="261"/>
      <c r="E1098" s="135"/>
      <c r="F1098" s="135"/>
      <c r="G1098" s="135"/>
      <c r="H1098" s="123"/>
      <c r="I1098" s="135"/>
      <c r="J1098" s="123"/>
      <c r="K1098" s="41"/>
      <c r="L1098" s="134"/>
      <c r="M1098" s="219"/>
      <c r="N1098" s="123"/>
      <c r="O1098" s="123"/>
      <c r="P1098" s="135"/>
      <c r="Q1098" s="135"/>
      <c r="R1098" s="123"/>
      <c r="S1098" s="123"/>
      <c r="T1098" s="135"/>
      <c r="U1098" s="135"/>
      <c r="V1098" s="123"/>
      <c r="W1098" s="41"/>
      <c r="X1098" s="136"/>
      <c r="Y1098" s="4"/>
      <c r="Z1098" s="74"/>
      <c r="AA1098" s="210"/>
      <c r="AB1098" s="210"/>
      <c r="AC1098" s="211"/>
      <c r="AD1098" s="170"/>
      <c r="AE1098" s="222"/>
      <c r="AF1098" s="143"/>
      <c r="AG1098" s="171"/>
      <c r="AH1098" s="143"/>
      <c r="AI1098" s="171"/>
      <c r="AJ1098" s="172"/>
      <c r="AK1098" s="173"/>
      <c r="AL1098" s="143"/>
      <c r="AM1098" s="222"/>
      <c r="AN1098" s="143"/>
      <c r="AO1098" s="171"/>
      <c r="AP1098" s="174"/>
      <c r="AQ1098" s="173"/>
      <c r="AR1098" s="143"/>
      <c r="AS1098" s="171"/>
      <c r="AT1098" s="143"/>
      <c r="AU1098" s="171"/>
      <c r="AV1098" s="175"/>
      <c r="AW1098" s="217"/>
      <c r="AX1098" s="216"/>
      <c r="AY1098" s="5"/>
      <c r="AZ1098" s="217"/>
      <c r="BA1098" s="217"/>
      <c r="BB1098" s="119"/>
      <c r="BC1098" s="26"/>
      <c r="BD1098" s="217"/>
      <c r="BE1098" s="209"/>
      <c r="BF1098" s="120"/>
      <c r="BG1098" s="120"/>
      <c r="BH1098" s="209"/>
      <c r="BI1098" s="120"/>
      <c r="BJ1098" s="1"/>
      <c r="BN1098" s="1"/>
      <c r="BQ1098" s="167"/>
      <c r="BX1098" s="167"/>
      <c r="CB1098" s="167"/>
      <c r="CF1098" s="216"/>
      <c r="CI1098" s="167"/>
      <c r="CL1098" s="167"/>
      <c r="CN1098" s="1"/>
      <c r="CO1098" s="253"/>
      <c r="CP1098" s="1"/>
      <c r="CQ1098" s="254"/>
      <c r="CR1098" s="167"/>
    </row>
    <row r="1099" spans="1:99" ht="18" customHeight="1" x14ac:dyDescent="0.55000000000000004">
      <c r="A1099" s="167"/>
      <c r="B1099" s="219"/>
      <c r="C1099" s="142"/>
      <c r="D1099" s="261"/>
      <c r="E1099" s="135"/>
      <c r="F1099" s="135"/>
      <c r="G1099" s="135"/>
      <c r="H1099" s="123"/>
      <c r="I1099" s="135"/>
      <c r="J1099" s="123"/>
      <c r="K1099" s="41"/>
      <c r="L1099" s="134"/>
      <c r="M1099" s="219"/>
      <c r="N1099" s="123"/>
      <c r="O1099" s="123"/>
      <c r="P1099" s="135"/>
      <c r="Q1099" s="135"/>
      <c r="R1099" s="123"/>
      <c r="S1099" s="123"/>
      <c r="T1099" s="135"/>
      <c r="U1099" s="135"/>
      <c r="V1099" s="123"/>
      <c r="W1099" s="41"/>
      <c r="X1099" s="136"/>
      <c r="Y1099" s="4"/>
      <c r="Z1099" s="74"/>
      <c r="AA1099" s="210"/>
      <c r="AB1099" s="210"/>
      <c r="AC1099" s="211"/>
      <c r="AD1099" s="170"/>
      <c r="AE1099" s="222"/>
      <c r="AF1099" s="143"/>
      <c r="AG1099" s="171"/>
      <c r="AH1099" s="143"/>
      <c r="AI1099" s="171"/>
      <c r="AJ1099" s="172"/>
      <c r="AK1099" s="173"/>
      <c r="AL1099" s="143"/>
      <c r="AM1099" s="171"/>
      <c r="AN1099" s="143"/>
      <c r="AO1099" s="171"/>
      <c r="AP1099" s="174"/>
      <c r="AQ1099" s="173"/>
      <c r="AR1099" s="143"/>
      <c r="AS1099" s="171"/>
      <c r="AT1099" s="143"/>
      <c r="AU1099" s="171"/>
      <c r="AV1099" s="175"/>
      <c r="AW1099" s="217"/>
      <c r="AX1099" s="216"/>
      <c r="AY1099" s="5"/>
      <c r="AZ1099" s="217"/>
      <c r="BA1099" s="217"/>
      <c r="BB1099" s="119"/>
      <c r="BC1099" s="26"/>
      <c r="BD1099" s="217"/>
      <c r="BE1099" s="209"/>
      <c r="BF1099" s="120"/>
      <c r="BG1099" s="120"/>
      <c r="BH1099" s="209"/>
      <c r="BI1099" s="120"/>
      <c r="BJ1099" s="1"/>
      <c r="BN1099" s="1"/>
      <c r="BQ1099" s="167"/>
      <c r="BX1099" s="167"/>
      <c r="CB1099" s="167"/>
      <c r="CE1099">
        <f>+AV1099</f>
        <v>0</v>
      </c>
      <c r="CF1099" s="216"/>
      <c r="CI1099" s="167"/>
      <c r="CL1099" s="167"/>
      <c r="CN1099" s="1"/>
      <c r="CO1099" s="253"/>
      <c r="CP1099" s="1"/>
      <c r="CQ1099" s="254"/>
      <c r="CR1099" s="167"/>
    </row>
    <row r="1100" spans="1:99" ht="18" customHeight="1" x14ac:dyDescent="0.55000000000000004">
      <c r="A1100" s="167"/>
      <c r="B1100" s="219"/>
      <c r="C1100" s="142"/>
      <c r="D1100" s="142"/>
      <c r="E1100" s="135"/>
      <c r="F1100" s="135"/>
      <c r="G1100" s="135"/>
      <c r="H1100" s="123"/>
      <c r="I1100" s="135"/>
      <c r="J1100" s="123"/>
      <c r="K1100" s="41"/>
      <c r="L1100" s="134"/>
      <c r="M1100" s="135"/>
      <c r="N1100" s="123"/>
      <c r="O1100" s="123"/>
      <c r="P1100" s="135"/>
      <c r="Q1100" s="135"/>
      <c r="R1100" s="123"/>
      <c r="S1100" s="123"/>
      <c r="T1100" s="135"/>
      <c r="U1100" s="135"/>
      <c r="V1100" s="123"/>
      <c r="W1100" s="41"/>
      <c r="X1100" s="136"/>
      <c r="Y1100" s="4"/>
      <c r="Z1100" s="74"/>
      <c r="AA1100" s="210"/>
      <c r="AB1100" s="210"/>
      <c r="AC1100" s="211"/>
      <c r="AD1100" s="170"/>
      <c r="AE1100" s="222"/>
      <c r="AF1100" s="143"/>
      <c r="AG1100" s="171"/>
      <c r="AH1100" s="143"/>
      <c r="AI1100" s="171"/>
      <c r="AJ1100" s="172"/>
      <c r="AK1100" s="173"/>
      <c r="AL1100" s="143"/>
      <c r="AM1100" s="171"/>
      <c r="AN1100" s="143"/>
      <c r="AO1100" s="171"/>
      <c r="AP1100" s="174"/>
      <c r="AQ1100" s="173"/>
      <c r="AR1100" s="143"/>
      <c r="AS1100" s="171"/>
      <c r="AT1100" s="143"/>
      <c r="AU1100" s="171"/>
      <c r="AV1100" s="175"/>
      <c r="AW1100" s="217"/>
      <c r="AX1100" s="216"/>
      <c r="AY1100" s="5"/>
      <c r="AZ1100" s="217"/>
      <c r="BA1100" s="217"/>
      <c r="BB1100" s="119"/>
      <c r="BC1100" s="26"/>
      <c r="BD1100" s="217"/>
      <c r="BE1100" s="209"/>
      <c r="BF1100" s="120"/>
      <c r="BG1100" s="120"/>
      <c r="BH1100" s="209"/>
      <c r="BI1100" s="120"/>
      <c r="BJ1100" s="1"/>
      <c r="BN1100" s="1"/>
      <c r="BQ1100" s="167"/>
      <c r="BX1100" s="167"/>
      <c r="CB1100" s="167"/>
      <c r="CI1100" s="167"/>
      <c r="CL1100" s="167"/>
      <c r="CN1100" s="1"/>
      <c r="CO1100" s="253"/>
      <c r="CP1100" s="1"/>
      <c r="CQ1100" s="254"/>
      <c r="CR1100" s="167"/>
    </row>
    <row r="1101" spans="1:99" ht="7" customHeight="1" thickBot="1" x14ac:dyDescent="0.6">
      <c r="A1101" s="65"/>
      <c r="B1101" s="134"/>
      <c r="C1101" s="142"/>
      <c r="D1101" s="135"/>
      <c r="E1101" s="135"/>
      <c r="F1101" s="135"/>
      <c r="G1101" s="135"/>
      <c r="H1101" s="123"/>
      <c r="I1101" s="135"/>
      <c r="J1101" s="123"/>
      <c r="K1101" s="136"/>
      <c r="L1101" s="134"/>
      <c r="M1101" s="135"/>
      <c r="N1101" s="123"/>
      <c r="O1101" s="123"/>
      <c r="P1101" s="135"/>
      <c r="Q1101" s="135"/>
      <c r="R1101" s="123"/>
      <c r="S1101" s="123"/>
      <c r="T1101" s="135"/>
      <c r="U1101" s="135"/>
      <c r="V1101" s="123"/>
      <c r="W1101" s="41"/>
      <c r="X1101" s="136"/>
      <c r="Z1101" s="65"/>
      <c r="AA1101" s="63"/>
      <c r="AB1101" s="63"/>
      <c r="AC1101" s="63"/>
      <c r="AD1101" s="170"/>
      <c r="AE1101" s="222"/>
      <c r="AF1101" s="143"/>
      <c r="AG1101" s="171"/>
      <c r="AH1101" s="143"/>
      <c r="AI1101" s="171"/>
      <c r="AJ1101" s="172"/>
      <c r="AK1101" s="173"/>
      <c r="AL1101" s="143"/>
      <c r="AM1101" s="171"/>
      <c r="AN1101" s="143"/>
      <c r="AO1101" s="171"/>
      <c r="AP1101" s="174"/>
      <c r="AQ1101" s="173"/>
      <c r="AR1101" s="143"/>
      <c r="AS1101" s="171"/>
      <c r="AT1101" s="143"/>
      <c r="AU1101" s="171"/>
      <c r="AV1101" s="175"/>
    </row>
    <row r="1102" spans="1:99" x14ac:dyDescent="0.55000000000000004">
      <c r="B1102" s="44"/>
      <c r="C1102" s="44"/>
      <c r="D1102" s="44"/>
      <c r="E1102" s="44"/>
      <c r="F1102" s="44"/>
      <c r="G1102" s="44"/>
      <c r="H1102" s="44"/>
      <c r="I1102" s="44"/>
      <c r="J1102" s="44"/>
      <c r="K1102" s="44"/>
      <c r="L1102" s="44"/>
      <c r="M1102" s="44"/>
      <c r="N1102" s="44"/>
      <c r="O1102" s="44"/>
      <c r="P1102" s="44"/>
      <c r="Q1102" s="44"/>
      <c r="R1102" s="44"/>
      <c r="S1102" s="44"/>
      <c r="T1102" s="44"/>
      <c r="U1102" s="44"/>
      <c r="V1102" s="44"/>
      <c r="W1102" s="44"/>
      <c r="X1102" s="44"/>
      <c r="Y1102" s="44"/>
      <c r="AE1102">
        <f>SUM(AD443:AD448)</f>
        <v>190</v>
      </c>
      <c r="AY1102" s="44" t="s">
        <v>474</v>
      </c>
      <c r="BB1102" s="44" t="s">
        <v>473</v>
      </c>
      <c r="BV1102">
        <f>SUM(BV442:BV1101)</f>
        <v>488611</v>
      </c>
    </row>
    <row r="1103" spans="1:99" x14ac:dyDescent="0.55000000000000004">
      <c r="B1103">
        <f>SUM(B554:B584)</f>
        <v>832</v>
      </c>
      <c r="AA1103" s="263">
        <f>+AA881-AA880</f>
        <v>82409</v>
      </c>
      <c r="AE1103" s="44">
        <f>SUM(AD1084:AD1090)</f>
        <v>10956</v>
      </c>
      <c r="AG1103">
        <f>40317-40254</f>
        <v>63</v>
      </c>
      <c r="AI1103" s="236">
        <f>SUM(AI1084:AI1090)</f>
        <v>226</v>
      </c>
      <c r="AJ1103">
        <f>SUM(AI797:AI1100)</f>
        <v>10718</v>
      </c>
      <c r="AK1103">
        <f>SUM(AK907:AK1099)</f>
        <v>1867</v>
      </c>
      <c r="AR1103" s="44">
        <f>SUM(AQ1084:AQ1090)</f>
        <v>107374</v>
      </c>
      <c r="AT1103" s="44">
        <f>SUM(AU1084:AU1090)</f>
        <v>203</v>
      </c>
      <c r="AU1103">
        <f>SUM(AU889:AU918)</f>
        <v>4396</v>
      </c>
      <c r="AV1103">
        <f>SUM(AU854:AU1100)</f>
        <v>14243</v>
      </c>
      <c r="AY1103" s="44">
        <f>SUM(AY359:AY413)</f>
        <v>69</v>
      </c>
      <c r="BB1103" s="44">
        <f>SUM(BB374:BB413)</f>
        <v>941</v>
      </c>
    </row>
    <row r="1104" spans="1:99" x14ac:dyDescent="0.55000000000000004">
      <c r="L1104">
        <f>SUM(L97:L1103)</f>
        <v>1582561</v>
      </c>
      <c r="P1104">
        <f>SUM(P97:P1103)</f>
        <v>61103</v>
      </c>
      <c r="AD1104">
        <f>SUM(AD188:AD194)</f>
        <v>82</v>
      </c>
      <c r="AG1104">
        <f>840+40254</f>
        <v>41094</v>
      </c>
      <c r="AJ1104">
        <f>SUM(AI797:AI827)</f>
        <v>7081</v>
      </c>
      <c r="AV1104">
        <f>SUM(AU797:AU827)</f>
        <v>0</v>
      </c>
      <c r="AY1104" s="44" t="s">
        <v>685</v>
      </c>
    </row>
    <row r="1105" spans="1:51" ht="15" customHeight="1" x14ac:dyDescent="0.55000000000000004">
      <c r="A1105" s="119"/>
      <c r="D1105">
        <f>SUM(B229:B259)</f>
        <v>435</v>
      </c>
      <c r="Z1105" s="119"/>
      <c r="AA1105" s="119"/>
      <c r="AB1105" s="119"/>
      <c r="AC1105" s="119"/>
      <c r="AJ1105">
        <f>SUM(AI828:AI857)</f>
        <v>1483</v>
      </c>
      <c r="AV1105">
        <f>SUM(AU828:AU857)</f>
        <v>12</v>
      </c>
      <c r="AY1105" s="44">
        <f>SUM(AY581:AY1101)</f>
        <v>28223</v>
      </c>
    </row>
    <row r="1106" spans="1:51" x14ac:dyDescent="0.55000000000000004">
      <c r="AB1106" s="44" t="s">
        <v>827</v>
      </c>
      <c r="AD1106" s="44">
        <f>SUM(AD810:AD816)</f>
        <v>17671</v>
      </c>
      <c r="AH1106" s="4">
        <f>SUM(AD797:AD827)</f>
        <v>206192</v>
      </c>
      <c r="AI1106" s="5" t="s">
        <v>949</v>
      </c>
      <c r="AJ1106" s="4">
        <f>SUM(AI797:AI827)</f>
        <v>7081</v>
      </c>
      <c r="AN1106" s="227">
        <f>SUM(AK797:AK827)</f>
        <v>1</v>
      </c>
      <c r="AO1106" s="231" t="s">
        <v>949</v>
      </c>
      <c r="AP1106" s="227">
        <f>SUM(AO797:AO827)</f>
        <v>0</v>
      </c>
      <c r="AT1106" s="26">
        <f>SUM(AQ797:AQ827)</f>
        <v>2905</v>
      </c>
      <c r="AU1106" s="218" t="s">
        <v>949</v>
      </c>
      <c r="AV1106" s="26">
        <f>SUM(AU797:AU827)</f>
        <v>0</v>
      </c>
    </row>
    <row r="1107" spans="1:51" x14ac:dyDescent="0.55000000000000004">
      <c r="AH1107" s="4">
        <f>SUM(AD828:AD857)</f>
        <v>44357</v>
      </c>
      <c r="AI1107" s="5" t="s">
        <v>948</v>
      </c>
      <c r="AJ1107" s="4">
        <f>SUM(AI828:AI857)</f>
        <v>1483</v>
      </c>
      <c r="AN1107" s="227">
        <f>SUM(AK828:AK857)</f>
        <v>0</v>
      </c>
      <c r="AO1107" s="231" t="s">
        <v>948</v>
      </c>
      <c r="AP1107" s="227">
        <f>SUM(AO828:AO857)</f>
        <v>0</v>
      </c>
      <c r="AT1107" s="26">
        <f>SUM(AQ828:AQ857)</f>
        <v>92489</v>
      </c>
      <c r="AU1107" s="218" t="s">
        <v>948</v>
      </c>
      <c r="AV1107" s="26">
        <f>SUM(AU828:AU857)</f>
        <v>12</v>
      </c>
    </row>
    <row r="1108" spans="1:51" x14ac:dyDescent="0.55000000000000004">
      <c r="AH1108" s="4">
        <f>SUM(AD858:AD888)</f>
        <v>1728</v>
      </c>
      <c r="AI1108" s="5" t="s">
        <v>914</v>
      </c>
      <c r="AJ1108" s="4">
        <f>SUM(AI858:AI888)</f>
        <v>70</v>
      </c>
      <c r="AN1108" s="227">
        <f>SUM(AK858:AK888)</f>
        <v>1</v>
      </c>
      <c r="AO1108" s="231" t="s">
        <v>914</v>
      </c>
      <c r="AP1108" s="227">
        <f>SUM(AO858:AO888)</f>
        <v>0</v>
      </c>
      <c r="AT1108" s="26">
        <f>SUM(AQ858:AQ888)</f>
        <v>1917100</v>
      </c>
      <c r="AU1108" s="218" t="s">
        <v>914</v>
      </c>
      <c r="AV1108" s="26">
        <f>SUM(AU858:AU888)</f>
        <v>1390</v>
      </c>
    </row>
    <row r="1109" spans="1:51" x14ac:dyDescent="0.55000000000000004">
      <c r="AH1109" s="4">
        <f>SUM(AD889:AD918)</f>
        <v>5667</v>
      </c>
      <c r="AI1109" s="5" t="s">
        <v>947</v>
      </c>
      <c r="AJ1109" s="4">
        <f>SUM(AI889:AI918)</f>
        <v>23</v>
      </c>
      <c r="AN1109" s="227">
        <f>SUM(AK889:AK918)</f>
        <v>181</v>
      </c>
      <c r="AO1109" s="231" t="s">
        <v>947</v>
      </c>
      <c r="AP1109" s="227">
        <f>SUM(AO889:AO918)</f>
        <v>0</v>
      </c>
      <c r="AT1109" s="26">
        <f>SUM(AQ889:AQ918)</f>
        <v>1734300</v>
      </c>
      <c r="AU1109" s="218" t="s">
        <v>947</v>
      </c>
      <c r="AV1109" s="26">
        <f>SUM(AU889:AU918)</f>
        <v>4396</v>
      </c>
    </row>
    <row r="1110" spans="1:51" x14ac:dyDescent="0.55000000000000004">
      <c r="AH1110" s="4">
        <f>SUM(AD919:AD949)</f>
        <v>17832</v>
      </c>
      <c r="AI1110" s="5" t="s">
        <v>966</v>
      </c>
      <c r="AJ1110" s="4">
        <f>SUM(AI919:AI949)</f>
        <v>102</v>
      </c>
      <c r="AN1110" s="227">
        <f>SUM(AK919:AK949)</f>
        <v>527</v>
      </c>
      <c r="AO1110" s="231" t="s">
        <v>966</v>
      </c>
      <c r="AP1110" s="227">
        <f>SUM(AO919:AO949)</f>
        <v>6</v>
      </c>
      <c r="AT1110" s="26">
        <f>SUM(AQ919:AQ949)</f>
        <v>820902</v>
      </c>
      <c r="AU1110" s="218" t="s">
        <v>966</v>
      </c>
      <c r="AV1110" s="26">
        <f>SUM(AU919:AU949)</f>
        <v>2276</v>
      </c>
    </row>
    <row r="1111" spans="1:51" x14ac:dyDescent="0.55000000000000004">
      <c r="AH1111" s="4">
        <f>SUM(AD950:AD980)</f>
        <v>29892</v>
      </c>
      <c r="AI1111" s="5" t="s">
        <v>978</v>
      </c>
      <c r="AJ1111" s="4">
        <f>SUM(AI950:AI980)</f>
        <v>187</v>
      </c>
      <c r="AN1111" s="227">
        <f>SUM(AK950:AK980)</f>
        <v>2</v>
      </c>
      <c r="AO1111" s="231" t="s">
        <v>978</v>
      </c>
      <c r="AP1111" s="227">
        <f>SUM(AO950:AO980)</f>
        <v>0</v>
      </c>
      <c r="AT1111" s="26">
        <f>SUM(AQ950:AQ980)</f>
        <v>719844</v>
      </c>
      <c r="AU1111" s="218" t="s">
        <v>978</v>
      </c>
      <c r="AV1111" s="26">
        <f>SUM(AU950:AU980)</f>
        <v>987</v>
      </c>
    </row>
    <row r="1112" spans="1:51" x14ac:dyDescent="0.55000000000000004">
      <c r="AH1112" s="4">
        <f>SUM(AD981:AD1010)</f>
        <v>28866</v>
      </c>
      <c r="AI1112" s="5" t="s">
        <v>979</v>
      </c>
      <c r="AJ1112" s="4">
        <f>SUM(AI981:AI1010)</f>
        <v>471</v>
      </c>
      <c r="AN1112" s="227">
        <f>SUM(AK981:AK1010)</f>
        <v>0</v>
      </c>
      <c r="AO1112" s="231" t="s">
        <v>979</v>
      </c>
      <c r="AP1112" s="227">
        <f>SUM(AO981:AO1010)</f>
        <v>0</v>
      </c>
      <c r="AT1112" s="26">
        <f>SUM(AQ981:AQ1010)</f>
        <v>1153371</v>
      </c>
      <c r="AU1112" s="218" t="s">
        <v>979</v>
      </c>
      <c r="AV1112" s="26">
        <f>SUM(AU981:AU1010)</f>
        <v>1139</v>
      </c>
    </row>
    <row r="1113" spans="1:51" x14ac:dyDescent="0.55000000000000004">
      <c r="AH1113" s="4">
        <f>SUM(AD1011:AD1041)</f>
        <v>20341</v>
      </c>
      <c r="AI1113" s="5" t="s">
        <v>982</v>
      </c>
      <c r="AJ1113" s="4">
        <f>SUM(AI1011:AI1041)</f>
        <v>236</v>
      </c>
      <c r="AN1113" s="227">
        <f>SUM(AK1011:AK1041)</f>
        <v>2</v>
      </c>
      <c r="AO1113" s="231" t="s">
        <v>982</v>
      </c>
      <c r="AP1113" s="227">
        <f>SUM(AO1011:AO1041)</f>
        <v>0</v>
      </c>
      <c r="AT1113" s="26">
        <f>SUM(AQ1011:AQ1041)</f>
        <v>1251326</v>
      </c>
      <c r="AU1113" s="218" t="s">
        <v>982</v>
      </c>
      <c r="AV1113" s="26">
        <f>SUM(AU1011:AU1041)</f>
        <v>1778</v>
      </c>
    </row>
    <row r="1114" spans="1:51" x14ac:dyDescent="0.55000000000000004">
      <c r="AH1114" s="4">
        <f>SUM(AD1042:AD1071)</f>
        <v>24449</v>
      </c>
      <c r="AI1114" s="5" t="s">
        <v>983</v>
      </c>
      <c r="AJ1114" s="4">
        <f>SUM(AI1042:AI1071)</f>
        <v>350</v>
      </c>
      <c r="AN1114" s="227">
        <f>SUM(AK1042:AK1071)</f>
        <v>11</v>
      </c>
      <c r="AO1114" s="231" t="s">
        <v>983</v>
      </c>
      <c r="AP1114" s="227">
        <f>SUM(AO1042:AO1071)</f>
        <v>0</v>
      </c>
      <c r="AT1114" s="26">
        <f>SUM(AQ1042:AQ1071)</f>
        <v>600640</v>
      </c>
      <c r="AU1114" s="218" t="s">
        <v>983</v>
      </c>
      <c r="AV1114" s="26">
        <f>SUM(AU1042:AU1071)</f>
        <v>1503</v>
      </c>
    </row>
    <row r="1115" spans="1:51" x14ac:dyDescent="0.55000000000000004">
      <c r="AN1115" s="227">
        <f>SUM(AK1072:AK1094)</f>
        <v>1045</v>
      </c>
      <c r="AO1115" s="231" t="s">
        <v>984</v>
      </c>
      <c r="AP1115" s="227">
        <f>SUM(AO1072:AO1094)</f>
        <v>13</v>
      </c>
      <c r="AT1115" s="26">
        <f>SUM(AQ1072:AQ1094)</f>
        <v>350250</v>
      </c>
      <c r="AU1115" s="218" t="s">
        <v>984</v>
      </c>
      <c r="AV1115" s="26">
        <f>SUM(AU1072:AU1094)</f>
        <v>705</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71"/>
  <sheetViews>
    <sheetView zoomScale="115" zoomScaleNormal="115" workbookViewId="0">
      <pane xSplit="3" ySplit="1" topLeftCell="W850" activePane="bottomRight" state="frozen"/>
      <selection pane="topRight" activeCell="C1" sqref="C1"/>
      <selection pane="bottomLeft" activeCell="A2" sqref="A2"/>
      <selection pane="bottomRight" activeCell="AC859" sqref="AC85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8"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8"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8"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8"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8"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8"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8"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8" s="100" customFormat="1" ht="17.5" customHeight="1" x14ac:dyDescent="0.55000000000000004">
      <c r="B840" s="265">
        <f t="shared" ref="B840:B842"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8" s="100" customFormat="1" ht="17.5" customHeight="1" x14ac:dyDescent="0.55000000000000004">
      <c r="B841" s="265">
        <f t="shared" si="215"/>
        <v>48</v>
      </c>
      <c r="C841" s="114">
        <v>44902</v>
      </c>
      <c r="D841" s="100">
        <v>9</v>
      </c>
      <c r="E841" s="100">
        <v>14</v>
      </c>
      <c r="F841" s="100">
        <v>5</v>
      </c>
      <c r="I841" s="100">
        <v>2</v>
      </c>
      <c r="J841" s="265">
        <f t="shared" ref="J841" si="222">SUM(K841:AF841)</f>
        <v>18</v>
      </c>
      <c r="K841" s="100">
        <v>8</v>
      </c>
      <c r="N841" s="100">
        <v>1</v>
      </c>
      <c r="O841" s="100">
        <v>1</v>
      </c>
      <c r="T841" s="100">
        <v>6</v>
      </c>
      <c r="Y841" s="100">
        <v>1</v>
      </c>
      <c r="Z841" s="100">
        <v>1</v>
      </c>
      <c r="AG841" s="266"/>
      <c r="AH841" s="114">
        <f t="shared" ref="AH841:AH842" si="223">+C841</f>
        <v>44902</v>
      </c>
      <c r="AI841" s="267">
        <f>+AL841-AJ841-AK841</f>
        <v>39</v>
      </c>
      <c r="AJ841" s="267">
        <f t="shared" ref="AJ841:AJ842" si="224">+H841</f>
        <v>0</v>
      </c>
      <c r="AK841" s="100">
        <f t="shared" ref="AK841:AK842" si="225">+D841</f>
        <v>9</v>
      </c>
      <c r="AL841" s="267">
        <f t="shared" ref="AL841:AL842" si="226">+B841</f>
        <v>48</v>
      </c>
    </row>
    <row r="842" spans="2:38" s="100" customFormat="1" ht="17.5" customHeight="1" x14ac:dyDescent="0.55000000000000004">
      <c r="B842" s="265">
        <f t="shared" si="215"/>
        <v>49</v>
      </c>
      <c r="C842" s="114">
        <v>44903</v>
      </c>
      <c r="D842" s="100">
        <v>5</v>
      </c>
      <c r="E842" s="100">
        <v>12</v>
      </c>
      <c r="F842" s="100">
        <v>3</v>
      </c>
      <c r="J842" s="265">
        <f t="shared" ref="J842" si="227">SUM(K842:AF842)</f>
        <v>29</v>
      </c>
      <c r="K842" s="100">
        <v>7</v>
      </c>
      <c r="M842" s="100">
        <v>1</v>
      </c>
      <c r="O842" s="100">
        <v>2</v>
      </c>
      <c r="T842" s="100">
        <v>11</v>
      </c>
      <c r="V842" s="100">
        <v>1</v>
      </c>
      <c r="W842" s="100">
        <v>1</v>
      </c>
      <c r="Y842" s="100">
        <v>4</v>
      </c>
      <c r="Z842" s="100">
        <v>1</v>
      </c>
      <c r="AB842" s="100">
        <v>1</v>
      </c>
      <c r="AG842" s="266"/>
      <c r="AH842" s="114">
        <f t="shared" si="223"/>
        <v>44903</v>
      </c>
      <c r="AI842" s="267">
        <f t="shared" ref="AI842" si="228">+AL842-AJ842-AK842</f>
        <v>44</v>
      </c>
      <c r="AJ842" s="267">
        <f t="shared" si="224"/>
        <v>0</v>
      </c>
      <c r="AK842" s="100">
        <f t="shared" si="225"/>
        <v>5</v>
      </c>
      <c r="AL842" s="267">
        <f t="shared" si="226"/>
        <v>49</v>
      </c>
    </row>
    <row r="843" spans="2:38" s="100" customFormat="1" ht="17.5" customHeight="1" x14ac:dyDescent="0.55000000000000004">
      <c r="B843" s="265">
        <f t="shared" ref="B843" si="229">SUM(D843:AG843)-J843</f>
        <v>48</v>
      </c>
      <c r="C843" s="114">
        <v>44904</v>
      </c>
      <c r="D843" s="100">
        <v>3</v>
      </c>
      <c r="E843" s="100">
        <v>10</v>
      </c>
      <c r="F843" s="100">
        <v>3</v>
      </c>
      <c r="H843" s="100">
        <v>1</v>
      </c>
      <c r="I843" s="100">
        <v>6</v>
      </c>
      <c r="J843" s="265">
        <f t="shared" ref="J843" si="230">SUM(K843:AF843)</f>
        <v>25</v>
      </c>
      <c r="K843" s="100">
        <v>4</v>
      </c>
      <c r="M843" s="100">
        <v>6</v>
      </c>
      <c r="N843" s="100">
        <v>1</v>
      </c>
      <c r="O843" s="100">
        <v>1</v>
      </c>
      <c r="T843" s="100">
        <v>1</v>
      </c>
      <c r="Y843" s="100">
        <v>4</v>
      </c>
      <c r="Z843" s="100">
        <v>2</v>
      </c>
      <c r="AB843" s="100">
        <v>2</v>
      </c>
      <c r="AD843" s="100">
        <v>3</v>
      </c>
      <c r="AF843" s="100">
        <v>1</v>
      </c>
      <c r="AG843" s="266"/>
      <c r="AH843" s="114">
        <f t="shared" ref="AH843" si="231">+C843</f>
        <v>44904</v>
      </c>
      <c r="AI843" s="267">
        <f t="shared" ref="AI843" si="232">+AL843-AJ843-AK843</f>
        <v>44</v>
      </c>
      <c r="AJ843" s="267">
        <f t="shared" ref="AJ843" si="233">+H843</f>
        <v>1</v>
      </c>
      <c r="AK843" s="100">
        <f t="shared" ref="AK843" si="234">+D843</f>
        <v>3</v>
      </c>
      <c r="AL843" s="267">
        <f t="shared" ref="AL843" si="235">+B843</f>
        <v>48</v>
      </c>
    </row>
    <row r="844" spans="2:38" s="100" customFormat="1" ht="17.5" customHeight="1" x14ac:dyDescent="0.55000000000000004">
      <c r="B844" s="265">
        <f t="shared" ref="B844" si="236">SUM(D844:AG844)-J844</f>
        <v>68</v>
      </c>
      <c r="C844" s="114">
        <v>44905</v>
      </c>
      <c r="D844" s="100">
        <v>4</v>
      </c>
      <c r="E844" s="100">
        <v>27</v>
      </c>
      <c r="F844" s="100">
        <v>2</v>
      </c>
      <c r="I844" s="100">
        <v>1</v>
      </c>
      <c r="J844" s="265">
        <f t="shared" ref="J844" si="237">SUM(K844:AF844)</f>
        <v>34</v>
      </c>
      <c r="K844" s="100">
        <v>4</v>
      </c>
      <c r="M844" s="100">
        <v>5</v>
      </c>
      <c r="O844" s="100">
        <v>1</v>
      </c>
      <c r="T844" s="100">
        <v>13</v>
      </c>
      <c r="V844" s="100">
        <v>1</v>
      </c>
      <c r="Y844" s="100">
        <v>3</v>
      </c>
      <c r="Z844" s="100">
        <v>3</v>
      </c>
      <c r="AB844" s="100">
        <v>3</v>
      </c>
      <c r="AD844" s="100">
        <v>1</v>
      </c>
      <c r="AG844" s="266"/>
      <c r="AH844" s="114">
        <f t="shared" ref="AH844" si="238">+C844</f>
        <v>44905</v>
      </c>
      <c r="AI844" s="267">
        <f t="shared" ref="AI844" si="239">+AL844-AJ844-AK844</f>
        <v>64</v>
      </c>
      <c r="AJ844" s="267">
        <f t="shared" ref="AJ844" si="240">+H844</f>
        <v>0</v>
      </c>
      <c r="AK844" s="100">
        <f t="shared" ref="AK844" si="241">+D844</f>
        <v>4</v>
      </c>
      <c r="AL844" s="267">
        <f t="shared" ref="AL844" si="242">+B844</f>
        <v>68</v>
      </c>
    </row>
    <row r="845" spans="2:38" s="100" customFormat="1" ht="17.5" customHeight="1" x14ac:dyDescent="0.55000000000000004">
      <c r="B845" s="265">
        <f t="shared" ref="B845" si="243">SUM(D845:AG845)-J845</f>
        <v>69</v>
      </c>
      <c r="C845" s="114">
        <v>44906</v>
      </c>
      <c r="D845" s="100">
        <v>7</v>
      </c>
      <c r="E845" s="100">
        <v>21</v>
      </c>
      <c r="F845" s="100">
        <v>10</v>
      </c>
      <c r="I845" s="100">
        <v>1</v>
      </c>
      <c r="J845" s="265">
        <f t="shared" ref="J845" si="244">SUM(K845:AF845)</f>
        <v>30</v>
      </c>
      <c r="K845" s="100">
        <v>5</v>
      </c>
      <c r="M845" s="100">
        <v>2</v>
      </c>
      <c r="O845" s="100">
        <v>1</v>
      </c>
      <c r="T845" s="100">
        <v>6</v>
      </c>
      <c r="Y845" s="100">
        <v>1</v>
      </c>
      <c r="Z845" s="100">
        <v>10</v>
      </c>
      <c r="AB845" s="100">
        <v>2</v>
      </c>
      <c r="AD845" s="100">
        <v>3</v>
      </c>
      <c r="AG845" s="266"/>
      <c r="AH845" s="114">
        <f t="shared" ref="AH845" si="245">+C845</f>
        <v>44906</v>
      </c>
      <c r="AI845" s="267">
        <f t="shared" ref="AI845" si="246">+AL845-AJ845-AK845</f>
        <v>62</v>
      </c>
      <c r="AJ845" s="267">
        <f t="shared" ref="AJ845" si="247">+H845</f>
        <v>0</v>
      </c>
      <c r="AK845" s="100">
        <f t="shared" ref="AK845" si="248">+D845</f>
        <v>7</v>
      </c>
      <c r="AL845" s="267">
        <f t="shared" ref="AL845" si="249">+B845</f>
        <v>69</v>
      </c>
    </row>
    <row r="846" spans="2:38" s="100" customFormat="1" ht="17.5" customHeight="1" x14ac:dyDescent="0.55000000000000004">
      <c r="B846" s="265">
        <f t="shared" ref="B846" si="250">SUM(D846:AG846)-J846</f>
        <v>45</v>
      </c>
      <c r="C846" s="114">
        <v>44907</v>
      </c>
      <c r="D846" s="100">
        <v>8</v>
      </c>
      <c r="E846" s="100">
        <v>22</v>
      </c>
      <c r="I846" s="100">
        <v>1</v>
      </c>
      <c r="J846" s="265">
        <f t="shared" ref="J846" si="251">SUM(K846:AF846)</f>
        <v>14</v>
      </c>
      <c r="K846" s="100">
        <v>8</v>
      </c>
      <c r="O846" s="100">
        <v>1</v>
      </c>
      <c r="T846" s="100">
        <v>1</v>
      </c>
      <c r="AB846" s="100">
        <v>1</v>
      </c>
      <c r="AD846" s="100">
        <v>1</v>
      </c>
      <c r="AF846" s="100">
        <v>2</v>
      </c>
      <c r="AG846" s="266"/>
      <c r="AH846" s="114">
        <f t="shared" ref="AH846" si="252">+C846</f>
        <v>44907</v>
      </c>
      <c r="AI846" s="267">
        <f t="shared" ref="AI846" si="253">+AL846-AJ846-AK846</f>
        <v>37</v>
      </c>
      <c r="AJ846" s="267">
        <f t="shared" ref="AJ846" si="254">+H846</f>
        <v>0</v>
      </c>
      <c r="AK846" s="100">
        <f t="shared" ref="AK846" si="255">+D846</f>
        <v>8</v>
      </c>
      <c r="AL846" s="267">
        <f t="shared" ref="AL846" si="256">+B846</f>
        <v>45</v>
      </c>
    </row>
    <row r="847" spans="2:38" s="100" customFormat="1" ht="17.5" customHeight="1" x14ac:dyDescent="0.55000000000000004">
      <c r="B847" s="265">
        <f t="shared" ref="B847" si="257">SUM(D847:AG847)-J847</f>
        <v>42</v>
      </c>
      <c r="C847" s="114">
        <v>44908</v>
      </c>
      <c r="D847" s="100">
        <v>4</v>
      </c>
      <c r="E847" s="100">
        <v>5</v>
      </c>
      <c r="F847" s="100">
        <v>3</v>
      </c>
      <c r="I847" s="100">
        <v>8</v>
      </c>
      <c r="J847" s="265">
        <f t="shared" ref="J847" si="258">SUM(K847:AF847)</f>
        <v>22</v>
      </c>
      <c r="K847" s="100">
        <v>6</v>
      </c>
      <c r="O847" s="100">
        <v>4</v>
      </c>
      <c r="S847" s="100">
        <v>1</v>
      </c>
      <c r="V847" s="100">
        <v>1</v>
      </c>
      <c r="Z847" s="100">
        <v>2</v>
      </c>
      <c r="AB847" s="100">
        <v>8</v>
      </c>
      <c r="AG847" s="266"/>
      <c r="AH847" s="114">
        <f t="shared" ref="AH847" si="259">+C847</f>
        <v>44908</v>
      </c>
      <c r="AI847" s="267">
        <f t="shared" ref="AI847" si="260">+AL847-AJ847-AK847</f>
        <v>38</v>
      </c>
      <c r="AJ847" s="267">
        <f t="shared" ref="AJ847" si="261">+H847</f>
        <v>0</v>
      </c>
      <c r="AK847" s="100">
        <f t="shared" ref="AK847" si="262">+D847</f>
        <v>4</v>
      </c>
      <c r="AL847" s="267">
        <f t="shared" ref="AL847" si="263">+B847</f>
        <v>42</v>
      </c>
    </row>
    <row r="848" spans="2:38" s="100" customFormat="1" ht="17.5" customHeight="1" x14ac:dyDescent="0.55000000000000004">
      <c r="B848" s="265">
        <f t="shared" ref="B848" si="264">SUM(D848:AG848)-J848</f>
        <v>56</v>
      </c>
      <c r="C848" s="114">
        <v>44909</v>
      </c>
      <c r="D848" s="100">
        <v>3</v>
      </c>
      <c r="E848" s="100">
        <v>17</v>
      </c>
      <c r="F848" s="100">
        <v>6</v>
      </c>
      <c r="J848" s="265">
        <f t="shared" ref="J848" si="265">SUM(K848:AF848)</f>
        <v>30</v>
      </c>
      <c r="K848" s="100">
        <v>15</v>
      </c>
      <c r="O848" s="100">
        <v>2</v>
      </c>
      <c r="S848" s="100">
        <v>2</v>
      </c>
      <c r="W848" s="100">
        <v>1</v>
      </c>
      <c r="Y848" s="100">
        <v>2</v>
      </c>
      <c r="Z848" s="100">
        <v>5</v>
      </c>
      <c r="AB848" s="100">
        <v>2</v>
      </c>
      <c r="AD848" s="100">
        <v>1</v>
      </c>
      <c r="AG848" s="266"/>
      <c r="AH848" s="114">
        <f t="shared" ref="AH848" si="266">+C848</f>
        <v>44909</v>
      </c>
      <c r="AI848" s="267">
        <f t="shared" ref="AI848" si="267">+AL848-AJ848-AK848</f>
        <v>53</v>
      </c>
      <c r="AJ848" s="267">
        <f t="shared" ref="AJ848" si="268">+H848</f>
        <v>0</v>
      </c>
      <c r="AK848" s="100">
        <f t="shared" ref="AK848" si="269">+D848</f>
        <v>3</v>
      </c>
      <c r="AL848" s="267">
        <f t="shared" ref="AL848" si="270">+B848</f>
        <v>56</v>
      </c>
    </row>
    <row r="849" spans="2:38" s="100" customFormat="1" ht="17.5" customHeight="1" x14ac:dyDescent="0.55000000000000004">
      <c r="B849" s="265">
        <f t="shared" ref="B849" si="271">SUM(D849:AG849)-J849</f>
        <v>66</v>
      </c>
      <c r="C849" s="114">
        <v>44910</v>
      </c>
      <c r="D849" s="100">
        <v>6</v>
      </c>
      <c r="E849" s="100">
        <v>17</v>
      </c>
      <c r="F849" s="100">
        <v>11</v>
      </c>
      <c r="H849" s="100">
        <v>2</v>
      </c>
      <c r="I849" s="100">
        <v>1</v>
      </c>
      <c r="J849" s="265">
        <f t="shared" ref="J849" si="272">SUM(K849:AF849)</f>
        <v>29</v>
      </c>
      <c r="K849" s="100">
        <v>14</v>
      </c>
      <c r="S849" s="100">
        <v>6</v>
      </c>
      <c r="Y849" s="100">
        <v>1</v>
      </c>
      <c r="Z849" s="100">
        <v>2</v>
      </c>
      <c r="AB849" s="100">
        <v>3</v>
      </c>
      <c r="AD849" s="100">
        <v>2</v>
      </c>
      <c r="AF849" s="100">
        <v>1</v>
      </c>
      <c r="AG849" s="266"/>
      <c r="AH849" s="114">
        <f t="shared" ref="AH849" si="273">+C849</f>
        <v>44910</v>
      </c>
      <c r="AI849" s="267">
        <f t="shared" ref="AI849" si="274">+AL849-AJ849-AK849</f>
        <v>58</v>
      </c>
      <c r="AJ849" s="267">
        <f t="shared" ref="AJ849" si="275">+H849</f>
        <v>2</v>
      </c>
      <c r="AK849" s="100">
        <f t="shared" ref="AK849" si="276">+D849</f>
        <v>6</v>
      </c>
      <c r="AL849" s="267">
        <f t="shared" ref="AL849" si="277">+B849</f>
        <v>66</v>
      </c>
    </row>
    <row r="850" spans="2:38" s="100" customFormat="1" ht="17.5" customHeight="1" x14ac:dyDescent="0.55000000000000004">
      <c r="B850" s="265">
        <f t="shared" ref="B850" si="278">SUM(D850:AG850)-J850</f>
        <v>57</v>
      </c>
      <c r="C850" s="114">
        <v>44911</v>
      </c>
      <c r="D850" s="100">
        <v>5</v>
      </c>
      <c r="E850" s="100">
        <v>13</v>
      </c>
      <c r="F850" s="100">
        <v>6</v>
      </c>
      <c r="I850" s="100">
        <v>4</v>
      </c>
      <c r="J850" s="265">
        <f t="shared" ref="J850" si="279">SUM(K850:AF850)</f>
        <v>29</v>
      </c>
      <c r="K850" s="100">
        <v>9</v>
      </c>
      <c r="O850" s="100">
        <v>3</v>
      </c>
      <c r="S850" s="100">
        <v>1</v>
      </c>
      <c r="Y850" s="100">
        <v>7</v>
      </c>
      <c r="Z850" s="100">
        <v>5</v>
      </c>
      <c r="AB850" s="100">
        <v>4</v>
      </c>
      <c r="AG850" s="266"/>
      <c r="AH850" s="114">
        <f t="shared" ref="AH850" si="280">+C850</f>
        <v>44911</v>
      </c>
      <c r="AI850" s="267">
        <f t="shared" ref="AI850" si="281">+AL850-AJ850-AK850</f>
        <v>52</v>
      </c>
      <c r="AJ850" s="267">
        <f t="shared" ref="AJ850" si="282">+H850</f>
        <v>0</v>
      </c>
      <c r="AK850" s="100">
        <f t="shared" ref="AK850" si="283">+D850</f>
        <v>5</v>
      </c>
      <c r="AL850" s="267">
        <f t="shared" ref="AL850" si="284">+B850</f>
        <v>57</v>
      </c>
    </row>
    <row r="851" spans="2:38" s="100" customFormat="1" ht="17.5" customHeight="1" x14ac:dyDescent="0.55000000000000004">
      <c r="B851" s="265">
        <f t="shared" ref="B851" si="285">SUM(D851:AG851)-J851</f>
        <v>69</v>
      </c>
      <c r="C851" s="114">
        <v>44912</v>
      </c>
      <c r="D851" s="100">
        <v>7</v>
      </c>
      <c r="E851" s="100">
        <v>17</v>
      </c>
      <c r="F851" s="100">
        <v>18</v>
      </c>
      <c r="I851" s="100">
        <v>5</v>
      </c>
      <c r="J851" s="265">
        <f t="shared" ref="J851" si="286">SUM(K851:AF851)</f>
        <v>22</v>
      </c>
      <c r="K851" s="100">
        <v>9</v>
      </c>
      <c r="M851" s="100">
        <v>1</v>
      </c>
      <c r="S851" s="100">
        <v>1</v>
      </c>
      <c r="Y851" s="100">
        <v>10</v>
      </c>
      <c r="AD851" s="100">
        <v>1</v>
      </c>
      <c r="AG851" s="266"/>
      <c r="AH851" s="114">
        <f t="shared" ref="AH851" si="287">+C851</f>
        <v>44912</v>
      </c>
      <c r="AI851" s="267">
        <f t="shared" ref="AI851" si="288">+AL851-AJ851-AK851</f>
        <v>62</v>
      </c>
      <c r="AJ851" s="267">
        <f t="shared" ref="AJ851" si="289">+H851</f>
        <v>0</v>
      </c>
      <c r="AK851" s="100">
        <f t="shared" ref="AK851" si="290">+D851</f>
        <v>7</v>
      </c>
      <c r="AL851" s="267">
        <f t="shared" ref="AL851" si="291">+B851</f>
        <v>69</v>
      </c>
    </row>
    <row r="852" spans="2:38" s="100" customFormat="1" ht="17.5" customHeight="1" x14ac:dyDescent="0.55000000000000004">
      <c r="B852" s="265">
        <f t="shared" ref="B852" si="292">SUM(D852:AG852)-J852</f>
        <v>77</v>
      </c>
      <c r="C852" s="114">
        <v>44913</v>
      </c>
      <c r="D852" s="100">
        <v>2</v>
      </c>
      <c r="E852" s="100">
        <v>31</v>
      </c>
      <c r="F852" s="100">
        <v>14</v>
      </c>
      <c r="I852" s="100">
        <v>2</v>
      </c>
      <c r="J852" s="265">
        <f t="shared" ref="J852" si="293">SUM(K852:AF852)</f>
        <v>28</v>
      </c>
      <c r="K852" s="100">
        <v>7</v>
      </c>
      <c r="N852" s="100">
        <v>1</v>
      </c>
      <c r="O852" s="100">
        <v>1</v>
      </c>
      <c r="S852" s="100">
        <v>5</v>
      </c>
      <c r="Y852" s="100">
        <v>3</v>
      </c>
      <c r="Z852" s="100">
        <v>4</v>
      </c>
      <c r="AB852" s="100">
        <v>6</v>
      </c>
      <c r="AD852" s="100">
        <v>1</v>
      </c>
      <c r="AG852" s="266"/>
      <c r="AH852" s="114">
        <f t="shared" ref="AH852" si="294">+C852</f>
        <v>44913</v>
      </c>
      <c r="AI852" s="267">
        <f t="shared" ref="AI852" si="295">+AL852-AJ852-AK852</f>
        <v>75</v>
      </c>
      <c r="AJ852" s="267">
        <f t="shared" ref="AJ852" si="296">+H852</f>
        <v>0</v>
      </c>
      <c r="AK852" s="100">
        <f t="shared" ref="AK852" si="297">+D852</f>
        <v>2</v>
      </c>
      <c r="AL852" s="267">
        <f t="shared" ref="AL852" si="298">+B852</f>
        <v>77</v>
      </c>
    </row>
    <row r="853" spans="2:38" s="100" customFormat="1" ht="17.5" customHeight="1" x14ac:dyDescent="0.55000000000000004">
      <c r="B853" s="265">
        <f t="shared" ref="B853" si="299">SUM(D853:AG853)-J853</f>
        <v>66</v>
      </c>
      <c r="C853" s="114">
        <v>44914</v>
      </c>
      <c r="D853" s="100">
        <v>5</v>
      </c>
      <c r="E853" s="100">
        <v>36</v>
      </c>
      <c r="F853" s="100">
        <v>10</v>
      </c>
      <c r="J853" s="265">
        <f t="shared" ref="J853" si="300">SUM(K853:AF853)</f>
        <v>15</v>
      </c>
      <c r="K853" s="100">
        <v>5</v>
      </c>
      <c r="O853" s="100">
        <v>1</v>
      </c>
      <c r="S853" s="100">
        <v>1</v>
      </c>
      <c r="Y853" s="100">
        <v>2</v>
      </c>
      <c r="Z853" s="100">
        <v>3</v>
      </c>
      <c r="AB853" s="100">
        <v>2</v>
      </c>
      <c r="AD853" s="100">
        <v>1</v>
      </c>
      <c r="AG853" s="266"/>
      <c r="AH853" s="114">
        <f t="shared" ref="AH853" si="301">+C853</f>
        <v>44914</v>
      </c>
      <c r="AI853" s="267">
        <f t="shared" ref="AI853" si="302">+AL853-AJ853-AK853</f>
        <v>61</v>
      </c>
      <c r="AJ853" s="267">
        <f t="shared" ref="AJ853" si="303">+H853</f>
        <v>0</v>
      </c>
      <c r="AK853" s="100">
        <f t="shared" ref="AK853" si="304">+D853</f>
        <v>5</v>
      </c>
      <c r="AL853" s="267">
        <f t="shared" ref="AL853" si="305">+B853</f>
        <v>66</v>
      </c>
    </row>
    <row r="854" spans="2:38" s="100" customFormat="1" ht="17.5" customHeight="1" x14ac:dyDescent="0.55000000000000004">
      <c r="B854" s="265">
        <f t="shared" ref="B854" si="306">SUM(D854:AG854)-J854</f>
        <v>52</v>
      </c>
      <c r="C854" s="114">
        <v>44915</v>
      </c>
      <c r="D854" s="100">
        <v>4</v>
      </c>
      <c r="E854" s="100">
        <v>18</v>
      </c>
      <c r="F854" s="100">
        <v>17</v>
      </c>
      <c r="J854" s="265">
        <f t="shared" ref="J854" si="307">SUM(K854:AF854)</f>
        <v>13</v>
      </c>
      <c r="M854" s="100">
        <v>1</v>
      </c>
      <c r="N854" s="100">
        <v>1</v>
      </c>
      <c r="S854" s="100">
        <v>4</v>
      </c>
      <c r="Y854" s="100">
        <v>3</v>
      </c>
      <c r="AB854" s="100">
        <v>4</v>
      </c>
      <c r="AG854" s="266"/>
      <c r="AH854" s="114">
        <f t="shared" ref="AH854" si="308">+C854</f>
        <v>44915</v>
      </c>
      <c r="AI854" s="267">
        <f t="shared" ref="AI854" si="309">+AL854-AJ854-AK854</f>
        <v>48</v>
      </c>
      <c r="AJ854" s="267">
        <f t="shared" ref="AJ854" si="310">+H854</f>
        <v>0</v>
      </c>
      <c r="AK854" s="100">
        <f t="shared" ref="AK854" si="311">+D854</f>
        <v>4</v>
      </c>
      <c r="AL854" s="267">
        <f t="shared" ref="AL854" si="312">+B854</f>
        <v>52</v>
      </c>
    </row>
    <row r="855" spans="2:38" s="100" customFormat="1" ht="17.5" customHeight="1" x14ac:dyDescent="0.55000000000000004">
      <c r="B855" s="265">
        <f t="shared" ref="B855" si="313">SUM(D855:AG855)-J855</f>
        <v>64</v>
      </c>
      <c r="C855" s="114">
        <v>44916</v>
      </c>
      <c r="D855" s="100">
        <v>2</v>
      </c>
      <c r="E855" s="100">
        <v>47</v>
      </c>
      <c r="F855" s="100">
        <v>7</v>
      </c>
      <c r="J855" s="265">
        <f t="shared" ref="J855" si="314">SUM(K855:AF855)</f>
        <v>8</v>
      </c>
      <c r="S855" s="100">
        <v>1</v>
      </c>
      <c r="Y855" s="100">
        <v>2</v>
      </c>
      <c r="AB855" s="100">
        <v>5</v>
      </c>
      <c r="AG855" s="266"/>
      <c r="AH855" s="114">
        <f t="shared" ref="AH855" si="315">+C855</f>
        <v>44916</v>
      </c>
      <c r="AI855" s="267">
        <f t="shared" ref="AI855" si="316">+AL855-AJ855-AK855</f>
        <v>62</v>
      </c>
      <c r="AJ855" s="267">
        <f t="shared" ref="AJ855" si="317">+H855</f>
        <v>0</v>
      </c>
      <c r="AK855" s="100">
        <f t="shared" ref="AK855" si="318">+D855</f>
        <v>2</v>
      </c>
      <c r="AL855" s="267">
        <f t="shared" ref="AL855" si="319">+B855</f>
        <v>64</v>
      </c>
    </row>
    <row r="856" spans="2:38" s="100" customFormat="1" ht="17.5" customHeight="1" x14ac:dyDescent="0.55000000000000004">
      <c r="B856" s="265">
        <f t="shared" ref="B856" si="320">SUM(D856:AG856)-J856</f>
        <v>65</v>
      </c>
      <c r="C856" s="114">
        <v>44917</v>
      </c>
      <c r="D856" s="100">
        <v>8</v>
      </c>
      <c r="E856" s="100">
        <v>41</v>
      </c>
      <c r="F856" s="100">
        <v>1</v>
      </c>
      <c r="H856" s="100">
        <v>1</v>
      </c>
      <c r="J856" s="265">
        <f t="shared" ref="J856" si="321">SUM(K856:AF856)</f>
        <v>14</v>
      </c>
      <c r="K856" s="100">
        <v>3</v>
      </c>
      <c r="N856" s="100">
        <v>2</v>
      </c>
      <c r="S856" s="100">
        <v>2</v>
      </c>
      <c r="Y856" s="100">
        <v>2</v>
      </c>
      <c r="Z856" s="100">
        <v>3</v>
      </c>
      <c r="AB856" s="100">
        <v>1</v>
      </c>
      <c r="AD856" s="100">
        <v>1</v>
      </c>
      <c r="AG856" s="266"/>
      <c r="AH856" s="114">
        <f t="shared" ref="AH856" si="322">+C856</f>
        <v>44917</v>
      </c>
      <c r="AI856" s="267">
        <f t="shared" ref="AI856" si="323">+AL856-AJ856-AK856</f>
        <v>56</v>
      </c>
      <c r="AJ856" s="267">
        <f t="shared" ref="AJ856" si="324">+H856</f>
        <v>1</v>
      </c>
      <c r="AK856" s="100">
        <f t="shared" ref="AK856" si="325">+D856</f>
        <v>8</v>
      </c>
      <c r="AL856" s="267">
        <f t="shared" ref="AL856" si="326">+B856</f>
        <v>65</v>
      </c>
    </row>
    <row r="857" spans="2:38" s="100" customFormat="1" ht="17.5" customHeight="1" x14ac:dyDescent="0.55000000000000004">
      <c r="B857" s="265">
        <f t="shared" ref="B857" si="327">SUM(D857:AG857)-J857</f>
        <v>25</v>
      </c>
      <c r="C857" s="114">
        <v>44918</v>
      </c>
      <c r="D857" s="100">
        <v>7</v>
      </c>
      <c r="E857" s="100">
        <v>6</v>
      </c>
      <c r="F857" s="100">
        <v>3</v>
      </c>
      <c r="J857" s="265">
        <f t="shared" ref="J857" si="328">SUM(K857:AF857)</f>
        <v>9</v>
      </c>
      <c r="K857" s="100">
        <v>4</v>
      </c>
      <c r="S857" s="100">
        <v>4</v>
      </c>
      <c r="Y857" s="100">
        <v>1</v>
      </c>
      <c r="AG857" s="266"/>
      <c r="AH857" s="114">
        <f t="shared" ref="AH857" si="329">+C857</f>
        <v>44918</v>
      </c>
      <c r="AI857" s="267">
        <f t="shared" ref="AI857" si="330">+AL857-AJ857-AK857</f>
        <v>18</v>
      </c>
      <c r="AJ857" s="267">
        <f t="shared" ref="AJ857" si="331">+H857</f>
        <v>0</v>
      </c>
      <c r="AK857" s="100">
        <f t="shared" ref="AK857" si="332">+D857</f>
        <v>7</v>
      </c>
      <c r="AL857" s="267">
        <f t="shared" ref="AL857" si="333">+B857</f>
        <v>25</v>
      </c>
    </row>
    <row r="858" spans="2:38" s="100" customFormat="1" ht="17.5" customHeight="1" x14ac:dyDescent="0.55000000000000004">
      <c r="B858" s="265">
        <f t="shared" ref="B858" si="334">SUM(D858:AG858)-J858</f>
        <v>43</v>
      </c>
      <c r="C858" s="114">
        <v>44919</v>
      </c>
      <c r="D858" s="100">
        <v>6</v>
      </c>
      <c r="E858" s="100">
        <v>11</v>
      </c>
      <c r="F858" s="100">
        <v>5</v>
      </c>
      <c r="H858" s="100">
        <v>5</v>
      </c>
      <c r="J858" s="265">
        <f t="shared" ref="J858" si="335">SUM(K858:AF858)</f>
        <v>16</v>
      </c>
      <c r="K858" s="100">
        <v>2</v>
      </c>
      <c r="O858" s="100">
        <v>2</v>
      </c>
      <c r="S858" s="100">
        <v>8</v>
      </c>
      <c r="Y858" s="100">
        <v>2</v>
      </c>
      <c r="AB858" s="100">
        <v>1</v>
      </c>
      <c r="AF858" s="100">
        <v>1</v>
      </c>
      <c r="AG858" s="266"/>
      <c r="AH858" s="114">
        <f t="shared" ref="AH858" si="336">+C858</f>
        <v>44919</v>
      </c>
      <c r="AI858" s="267">
        <f t="shared" ref="AI858" si="337">+AL858-AJ858-AK858</f>
        <v>32</v>
      </c>
      <c r="AJ858" s="267">
        <f t="shared" ref="AJ858" si="338">+H858</f>
        <v>5</v>
      </c>
      <c r="AK858" s="100">
        <f t="shared" ref="AK858" si="339">+D858</f>
        <v>6</v>
      </c>
      <c r="AL858" s="267">
        <f t="shared" ref="AL858" si="340">+B858</f>
        <v>43</v>
      </c>
    </row>
    <row r="859" spans="2:38" s="100" customFormat="1" ht="17.5" customHeight="1" x14ac:dyDescent="0.55000000000000004">
      <c r="B859" s="265">
        <f t="shared" ref="B859" si="341">SUM(D859:AG859)-J859</f>
        <v>31</v>
      </c>
      <c r="C859" s="114">
        <v>44920</v>
      </c>
      <c r="D859" s="100">
        <v>9</v>
      </c>
      <c r="E859" s="100">
        <v>5</v>
      </c>
      <c r="F859" s="100">
        <v>1</v>
      </c>
      <c r="J859" s="265">
        <f t="shared" ref="J859" si="342">SUM(K859:AF859)</f>
        <v>16</v>
      </c>
      <c r="K859" s="100">
        <v>2</v>
      </c>
      <c r="N859" s="100">
        <v>2</v>
      </c>
      <c r="R859" s="100">
        <v>1</v>
      </c>
      <c r="S859" s="100">
        <v>3</v>
      </c>
      <c r="Y859" s="100">
        <v>1</v>
      </c>
      <c r="AB859" s="100">
        <v>4</v>
      </c>
      <c r="AD859" s="100">
        <v>3</v>
      </c>
      <c r="AG859" s="266"/>
      <c r="AH859" s="114">
        <f t="shared" ref="AH859" si="343">+C859</f>
        <v>44920</v>
      </c>
      <c r="AI859" s="267">
        <f t="shared" ref="AI859" si="344">+AL859-AJ859-AK859</f>
        <v>22</v>
      </c>
      <c r="AJ859" s="267">
        <f t="shared" ref="AJ859" si="345">+H859</f>
        <v>0</v>
      </c>
      <c r="AK859" s="100">
        <f t="shared" ref="AK859" si="346">+D859</f>
        <v>9</v>
      </c>
      <c r="AL859" s="267">
        <f t="shared" ref="AL859" si="347">+B859</f>
        <v>31</v>
      </c>
    </row>
    <row r="860" spans="2:38" s="100" customFormat="1" ht="17.5" customHeight="1" x14ac:dyDescent="0.55000000000000004">
      <c r="B860" s="265"/>
      <c r="C860" s="114"/>
      <c r="J860" s="265"/>
      <c r="AG860" s="266"/>
      <c r="AH860" s="114"/>
      <c r="AI860" s="267"/>
      <c r="AJ860" s="267"/>
      <c r="AL860" s="267"/>
    </row>
    <row r="861" spans="2:38" s="100" customFormat="1" ht="17.5" customHeight="1" x14ac:dyDescent="0.55000000000000004">
      <c r="B861" s="265"/>
      <c r="C861" s="114"/>
      <c r="J861" s="265"/>
      <c r="AG861" s="266"/>
      <c r="AH861" s="114"/>
      <c r="AI861" s="267"/>
      <c r="AJ861" s="267"/>
      <c r="AL861" s="267"/>
    </row>
    <row r="862" spans="2:38" ht="17.5" customHeight="1" x14ac:dyDescent="0.55000000000000004">
      <c r="B862" s="242"/>
      <c r="C862" s="1"/>
      <c r="E862" s="258"/>
      <c r="J862" s="242"/>
      <c r="AH862" s="1"/>
      <c r="AI862" s="243"/>
      <c r="AJ862" s="243"/>
    </row>
    <row r="863" spans="2:38" x14ac:dyDescent="0.55000000000000004">
      <c r="B863" s="219"/>
      <c r="C863" s="1"/>
      <c r="AH863" s="249">
        <v>1</v>
      </c>
    </row>
    <row r="864" spans="2:38" s="241" customFormat="1" ht="5" customHeight="1" x14ac:dyDescent="0.55000000000000004">
      <c r="B864" s="240"/>
      <c r="C864" s="239"/>
      <c r="AG864" s="4"/>
    </row>
    <row r="865" spans="2:39" ht="5.5" customHeight="1" x14ac:dyDescent="0.55000000000000004">
      <c r="B865" s="4"/>
      <c r="C865" s="1"/>
    </row>
    <row r="866" spans="2:39" x14ac:dyDescent="0.55000000000000004">
      <c r="B866">
        <f>SUM(B2:B865)</f>
        <v>26643</v>
      </c>
      <c r="C866" s="1" t="s">
        <v>348</v>
      </c>
      <c r="D866" s="26">
        <f t="shared" ref="D866:J866" si="348">SUM(D2:D865)</f>
        <v>5323</v>
      </c>
      <c r="E866" s="26">
        <f t="shared" si="348"/>
        <v>6507</v>
      </c>
      <c r="F866" s="26">
        <f t="shared" si="348"/>
        <v>1993</v>
      </c>
      <c r="G866">
        <f t="shared" si="348"/>
        <v>1030</v>
      </c>
      <c r="H866">
        <f t="shared" si="348"/>
        <v>1784</v>
      </c>
      <c r="I866" s="26">
        <f t="shared" si="348"/>
        <v>3014</v>
      </c>
      <c r="J866" s="26">
        <f t="shared" si="348"/>
        <v>6992</v>
      </c>
      <c r="K866">
        <f t="shared" ref="K866:AF866" si="349">SUM(K2:K865)</f>
        <v>1437</v>
      </c>
      <c r="L866">
        <f t="shared" si="349"/>
        <v>16</v>
      </c>
      <c r="M866">
        <f t="shared" si="349"/>
        <v>238</v>
      </c>
      <c r="N866">
        <f t="shared" si="349"/>
        <v>125</v>
      </c>
      <c r="O866" s="26">
        <f t="shared" si="349"/>
        <v>546</v>
      </c>
      <c r="P866">
        <f t="shared" si="349"/>
        <v>22</v>
      </c>
      <c r="Q866">
        <f t="shared" si="349"/>
        <v>26</v>
      </c>
      <c r="R866">
        <f t="shared" si="349"/>
        <v>225</v>
      </c>
      <c r="S866">
        <f t="shared" si="349"/>
        <v>193</v>
      </c>
      <c r="T866">
        <f t="shared" si="349"/>
        <v>198</v>
      </c>
      <c r="U866">
        <f t="shared" si="349"/>
        <v>167</v>
      </c>
      <c r="V866">
        <f t="shared" si="349"/>
        <v>524</v>
      </c>
      <c r="W866">
        <f t="shared" si="349"/>
        <v>45</v>
      </c>
      <c r="X866">
        <f t="shared" si="349"/>
        <v>76</v>
      </c>
      <c r="Y866">
        <f t="shared" si="349"/>
        <v>366</v>
      </c>
      <c r="Z866">
        <f t="shared" si="349"/>
        <v>428</v>
      </c>
      <c r="AA866">
        <f t="shared" si="349"/>
        <v>1</v>
      </c>
      <c r="AB866">
        <f t="shared" si="349"/>
        <v>662</v>
      </c>
      <c r="AC866">
        <f t="shared" si="349"/>
        <v>76</v>
      </c>
      <c r="AD866">
        <f t="shared" si="349"/>
        <v>925</v>
      </c>
      <c r="AF866">
        <f t="shared" si="349"/>
        <v>688</v>
      </c>
      <c r="AM866" s="243"/>
    </row>
    <row r="867" spans="2:39" x14ac:dyDescent="0.55000000000000004">
      <c r="C867" s="1"/>
    </row>
    <row r="868" spans="2:39" ht="5" customHeight="1" x14ac:dyDescent="0.55000000000000004">
      <c r="C868" s="1"/>
    </row>
    <row r="871" spans="2:39" x14ac:dyDescent="0.55000000000000004">
      <c r="B871" s="219"/>
      <c r="K87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abSelected="1" topLeftCell="A97" zoomScale="55" zoomScaleNormal="55" workbookViewId="0">
      <selection activeCell="W42" sqref="W42"/>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908"/>
  <sheetViews>
    <sheetView topLeftCell="A2" workbookViewId="0">
      <pane xSplit="2" ySplit="2" topLeftCell="C893" activePane="bottomRight" state="frozen"/>
      <selection activeCell="O24" sqref="O24"/>
      <selection pane="topRight" activeCell="O24" sqref="O24"/>
      <selection pane="bottomLeft" activeCell="O24" sqref="O24"/>
      <selection pane="bottomRight" activeCell="H901" sqref="H901"/>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803"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+K745+J746</f>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+I746+H747</f>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si="314"/>
        <v>1049</v>
      </c>
      <c r="J772" s="119"/>
      <c r="K772" s="232">
        <f t="shared" ref="K772:K803" si="327">+K771+J772</f>
        <v>977</v>
      </c>
      <c r="L772" s="271">
        <f t="shared" si="316"/>
        <v>78</v>
      </c>
      <c r="M772" s="4"/>
      <c r="N772" s="232">
        <f t="shared" ref="N772:N803" si="328">+N771+M772</f>
        <v>3</v>
      </c>
      <c r="O772" s="119">
        <v>184</v>
      </c>
      <c r="P772" s="119"/>
      <c r="Q772" s="5"/>
      <c r="R772" s="248">
        <f t="shared" ref="R772:R803" si="329">+R771+Q772</f>
        <v>352</v>
      </c>
      <c r="S772" s="218">
        <f t="shared" ref="S772:S804" si="330">+S771+Q772</f>
        <v>591</v>
      </c>
      <c r="T772" s="233">
        <f t="shared" ref="T772:T804" si="331">+T771+O772-P772-Q772</f>
        <v>184</v>
      </c>
      <c r="U772" s="250">
        <f t="shared" ref="U772:U803" si="332">+G772</f>
        <v>44792</v>
      </c>
      <c r="V772" s="4">
        <f t="shared" ref="V772:V803" si="333">+H772</f>
        <v>5</v>
      </c>
      <c r="W772" s="26">
        <f t="shared" ref="W772:W803" si="334">+I772</f>
        <v>1049</v>
      </c>
      <c r="X772" s="233">
        <f t="shared" ref="X772:X804" si="335">+X771+V772-J772</f>
        <v>68</v>
      </c>
      <c r="Y772" s="4">
        <f t="shared" ref="Y772:Y803" si="336">+O772</f>
        <v>184</v>
      </c>
      <c r="Z772" s="230">
        <f t="shared" ref="Z772:Z803" si="337">+Z771+Y772-P772-Q772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14"/>
        <v>1055</v>
      </c>
      <c r="J773" s="119"/>
      <c r="K773" s="232">
        <f t="shared" si="327"/>
        <v>977</v>
      </c>
      <c r="L773" s="271">
        <f t="shared" si="316"/>
        <v>78</v>
      </c>
      <c r="M773" s="4"/>
      <c r="N773" s="232">
        <f t="shared" si="328"/>
        <v>3</v>
      </c>
      <c r="O773" s="119">
        <v>200</v>
      </c>
      <c r="P773" s="119"/>
      <c r="Q773" s="5"/>
      <c r="R773" s="248">
        <f t="shared" si="329"/>
        <v>352</v>
      </c>
      <c r="S773" s="218">
        <f t="shared" si="330"/>
        <v>591</v>
      </c>
      <c r="T773" s="233">
        <f t="shared" si="331"/>
        <v>384</v>
      </c>
      <c r="U773" s="250">
        <f t="shared" si="332"/>
        <v>44793</v>
      </c>
      <c r="V773" s="4">
        <f t="shared" si="333"/>
        <v>6</v>
      </c>
      <c r="W773" s="26">
        <f t="shared" si="334"/>
        <v>1055</v>
      </c>
      <c r="X773" s="233">
        <f t="shared" si="335"/>
        <v>74</v>
      </c>
      <c r="Y773" s="4">
        <f t="shared" si="336"/>
        <v>200</v>
      </c>
      <c r="Z773" s="230">
        <f t="shared" si="337"/>
        <v>384</v>
      </c>
    </row>
    <row r="774" spans="1:26" ht="24" customHeight="1" x14ac:dyDescent="0.55000000000000004">
      <c r="A774">
        <f t="shared" si="288"/>
        <v>776</v>
      </c>
      <c r="B774" s="228"/>
      <c r="C774" s="44"/>
      <c r="D774" t="s">
        <v>276</v>
      </c>
      <c r="E774">
        <v>24</v>
      </c>
      <c r="F774">
        <f t="shared" si="289"/>
        <v>686</v>
      </c>
      <c r="G774" s="1">
        <v>44794</v>
      </c>
      <c r="H774" s="119">
        <v>4</v>
      </c>
      <c r="I774" s="227">
        <f t="shared" si="314"/>
        <v>1059</v>
      </c>
      <c r="J774" s="119"/>
      <c r="K774" s="232">
        <f t="shared" si="327"/>
        <v>977</v>
      </c>
      <c r="L774" s="271">
        <f t="shared" si="316"/>
        <v>78</v>
      </c>
      <c r="M774" s="4"/>
      <c r="N774" s="232">
        <f t="shared" si="328"/>
        <v>3</v>
      </c>
      <c r="O774" s="119">
        <v>189</v>
      </c>
      <c r="P774" s="119"/>
      <c r="Q774" s="5"/>
      <c r="R774" s="248">
        <f t="shared" si="329"/>
        <v>352</v>
      </c>
      <c r="S774" s="218">
        <f t="shared" si="330"/>
        <v>591</v>
      </c>
      <c r="T774" s="233">
        <f t="shared" si="331"/>
        <v>573</v>
      </c>
      <c r="U774" s="250">
        <f t="shared" si="332"/>
        <v>44794</v>
      </c>
      <c r="V774" s="4">
        <f t="shared" si="333"/>
        <v>4</v>
      </c>
      <c r="W774" s="26">
        <f t="shared" si="334"/>
        <v>1059</v>
      </c>
      <c r="X774" s="233">
        <f t="shared" si="335"/>
        <v>78</v>
      </c>
      <c r="Y774" s="4">
        <f t="shared" si="336"/>
        <v>189</v>
      </c>
      <c r="Z774" s="230">
        <f t="shared" si="337"/>
        <v>573</v>
      </c>
    </row>
    <row r="775" spans="1:26" ht="24" customHeight="1" x14ac:dyDescent="0.55000000000000004">
      <c r="A775">
        <f t="shared" si="288"/>
        <v>777</v>
      </c>
      <c r="B775" s="228"/>
      <c r="C775" s="44"/>
      <c r="D775" t="s">
        <v>277</v>
      </c>
      <c r="E775">
        <v>24</v>
      </c>
      <c r="F775">
        <f t="shared" si="289"/>
        <v>687</v>
      </c>
      <c r="G775" s="1">
        <v>44795</v>
      </c>
      <c r="H775" s="119">
        <v>4</v>
      </c>
      <c r="I775" s="227">
        <f t="shared" si="314"/>
        <v>1063</v>
      </c>
      <c r="J775" s="119"/>
      <c r="K775" s="232">
        <f t="shared" si="327"/>
        <v>977</v>
      </c>
      <c r="L775" s="271">
        <f t="shared" si="316"/>
        <v>78</v>
      </c>
      <c r="M775" s="4"/>
      <c r="N775" s="232">
        <f t="shared" si="328"/>
        <v>3</v>
      </c>
      <c r="O775" s="119">
        <v>173</v>
      </c>
      <c r="P775" s="119"/>
      <c r="Q775" s="5"/>
      <c r="R775" s="248">
        <f t="shared" si="329"/>
        <v>352</v>
      </c>
      <c r="S775" s="218">
        <f t="shared" si="330"/>
        <v>591</v>
      </c>
      <c r="T775" s="233">
        <f t="shared" si="331"/>
        <v>746</v>
      </c>
      <c r="U775" s="250">
        <f t="shared" si="332"/>
        <v>44795</v>
      </c>
      <c r="V775" s="4">
        <f t="shared" si="333"/>
        <v>4</v>
      </c>
      <c r="W775" s="26">
        <f t="shared" si="334"/>
        <v>1063</v>
      </c>
      <c r="X775" s="233">
        <f t="shared" si="335"/>
        <v>82</v>
      </c>
      <c r="Y775" s="4">
        <f t="shared" si="336"/>
        <v>173</v>
      </c>
      <c r="Z775" s="230">
        <f t="shared" si="337"/>
        <v>746</v>
      </c>
    </row>
    <row r="776" spans="1:26" ht="24" customHeight="1" x14ac:dyDescent="0.55000000000000004">
      <c r="A776">
        <f t="shared" si="288"/>
        <v>778</v>
      </c>
      <c r="B776" s="228"/>
      <c r="C776" s="44"/>
      <c r="D776" t="s">
        <v>281</v>
      </c>
      <c r="E776">
        <v>24</v>
      </c>
      <c r="F776">
        <f t="shared" si="289"/>
        <v>688</v>
      </c>
      <c r="G776" s="1">
        <v>44796</v>
      </c>
      <c r="H776" s="119">
        <v>6</v>
      </c>
      <c r="I776" s="227">
        <f t="shared" si="314"/>
        <v>1069</v>
      </c>
      <c r="J776" s="119"/>
      <c r="K776" s="232">
        <f t="shared" si="327"/>
        <v>977</v>
      </c>
      <c r="L776" s="271">
        <f t="shared" ref="L776:L781" si="338">+L775+J776</f>
        <v>78</v>
      </c>
      <c r="M776" s="4"/>
      <c r="N776" s="232">
        <f t="shared" si="328"/>
        <v>3</v>
      </c>
      <c r="O776" s="119">
        <v>169</v>
      </c>
      <c r="P776" s="119"/>
      <c r="Q776" s="5"/>
      <c r="R776" s="248">
        <f t="shared" si="329"/>
        <v>352</v>
      </c>
      <c r="S776" s="218">
        <f t="shared" si="330"/>
        <v>591</v>
      </c>
      <c r="T776" s="233">
        <f t="shared" si="331"/>
        <v>915</v>
      </c>
      <c r="U776" s="250">
        <f t="shared" si="332"/>
        <v>44796</v>
      </c>
      <c r="V776" s="4">
        <f t="shared" si="333"/>
        <v>6</v>
      </c>
      <c r="W776" s="26">
        <f t="shared" si="334"/>
        <v>1069</v>
      </c>
      <c r="X776" s="233">
        <f t="shared" si="335"/>
        <v>88</v>
      </c>
      <c r="Y776" s="4">
        <f t="shared" si="336"/>
        <v>169</v>
      </c>
      <c r="Z776" s="230">
        <f t="shared" si="337"/>
        <v>915</v>
      </c>
    </row>
    <row r="777" spans="1:26" ht="24" customHeight="1" x14ac:dyDescent="0.55000000000000004">
      <c r="A777">
        <f t="shared" si="288"/>
        <v>779</v>
      </c>
      <c r="B777" s="228"/>
      <c r="C777" s="44"/>
      <c r="D777" t="s">
        <v>282</v>
      </c>
      <c r="E777">
        <v>24</v>
      </c>
      <c r="F777">
        <f t="shared" si="289"/>
        <v>689</v>
      </c>
      <c r="G777" s="1">
        <v>44797</v>
      </c>
      <c r="H777" s="119">
        <v>13</v>
      </c>
      <c r="I777" s="227">
        <f t="shared" si="314"/>
        <v>1082</v>
      </c>
      <c r="J777" s="119"/>
      <c r="K777" s="232">
        <f t="shared" si="327"/>
        <v>977</v>
      </c>
      <c r="L777" s="271">
        <f t="shared" si="338"/>
        <v>78</v>
      </c>
      <c r="M777" s="4"/>
      <c r="N777" s="232">
        <f t="shared" si="328"/>
        <v>3</v>
      </c>
      <c r="O777" s="119">
        <v>154</v>
      </c>
      <c r="P777" s="119"/>
      <c r="Q777" s="5"/>
      <c r="R777" s="248">
        <f t="shared" si="329"/>
        <v>352</v>
      </c>
      <c r="S777" s="218">
        <f t="shared" si="330"/>
        <v>591</v>
      </c>
      <c r="T777" s="233">
        <f t="shared" si="331"/>
        <v>1069</v>
      </c>
      <c r="U777" s="250">
        <f t="shared" si="332"/>
        <v>44797</v>
      </c>
      <c r="V777" s="4">
        <f t="shared" si="333"/>
        <v>13</v>
      </c>
      <c r="W777" s="26">
        <f t="shared" si="334"/>
        <v>1082</v>
      </c>
      <c r="X777" s="233">
        <f t="shared" si="335"/>
        <v>101</v>
      </c>
      <c r="Y777" s="4">
        <f t="shared" si="336"/>
        <v>154</v>
      </c>
      <c r="Z777" s="230">
        <f t="shared" si="337"/>
        <v>1069</v>
      </c>
    </row>
    <row r="778" spans="1:26" ht="24" customHeight="1" x14ac:dyDescent="0.55000000000000004">
      <c r="A778">
        <f t="shared" si="288"/>
        <v>780</v>
      </c>
      <c r="B778" s="228"/>
      <c r="C778" s="44"/>
      <c r="D778" t="s">
        <v>284</v>
      </c>
      <c r="E778">
        <v>24</v>
      </c>
      <c r="F778">
        <f t="shared" si="289"/>
        <v>690</v>
      </c>
      <c r="G778" s="1">
        <v>44798</v>
      </c>
      <c r="H778" s="119">
        <v>2</v>
      </c>
      <c r="I778" s="227">
        <f t="shared" si="314"/>
        <v>1084</v>
      </c>
      <c r="J778" s="119"/>
      <c r="K778" s="232">
        <f t="shared" si="327"/>
        <v>977</v>
      </c>
      <c r="L778" s="271">
        <f t="shared" si="338"/>
        <v>78</v>
      </c>
      <c r="M778" s="4"/>
      <c r="N778" s="232">
        <f t="shared" si="328"/>
        <v>3</v>
      </c>
      <c r="O778" s="119">
        <v>133</v>
      </c>
      <c r="P778" s="119"/>
      <c r="Q778" s="5"/>
      <c r="R778" s="248">
        <f t="shared" si="329"/>
        <v>352</v>
      </c>
      <c r="S778" s="218">
        <f t="shared" si="330"/>
        <v>591</v>
      </c>
      <c r="T778" s="233">
        <f t="shared" si="331"/>
        <v>1202</v>
      </c>
      <c r="U778" s="250">
        <f t="shared" si="332"/>
        <v>44798</v>
      </c>
      <c r="V778" s="4">
        <f t="shared" si="333"/>
        <v>2</v>
      </c>
      <c r="W778" s="26">
        <f t="shared" si="334"/>
        <v>1084</v>
      </c>
      <c r="X778" s="233">
        <f t="shared" si="335"/>
        <v>103</v>
      </c>
      <c r="Y778" s="4">
        <f t="shared" si="336"/>
        <v>133</v>
      </c>
      <c r="Z778" s="230">
        <f t="shared" si="337"/>
        <v>1202</v>
      </c>
    </row>
    <row r="779" spans="1:26" ht="24" customHeight="1" x14ac:dyDescent="0.55000000000000004">
      <c r="A779">
        <f t="shared" si="288"/>
        <v>781</v>
      </c>
      <c r="B779" s="228"/>
      <c r="C779" s="44"/>
      <c r="D779" t="s">
        <v>286</v>
      </c>
      <c r="E779">
        <v>24</v>
      </c>
      <c r="F779">
        <f t="shared" si="289"/>
        <v>691</v>
      </c>
      <c r="G779" s="1">
        <v>44799</v>
      </c>
      <c r="H779" s="119">
        <v>15</v>
      </c>
      <c r="I779" s="227">
        <f t="shared" si="314"/>
        <v>1099</v>
      </c>
      <c r="J779" s="119"/>
      <c r="K779" s="232">
        <f t="shared" si="327"/>
        <v>977</v>
      </c>
      <c r="L779" s="271">
        <f t="shared" si="338"/>
        <v>78</v>
      </c>
      <c r="M779" s="4"/>
      <c r="N779" s="232">
        <f t="shared" si="328"/>
        <v>3</v>
      </c>
      <c r="O779" s="119">
        <v>77</v>
      </c>
      <c r="P779" s="119"/>
      <c r="Q779" s="5"/>
      <c r="R779" s="248">
        <f t="shared" si="329"/>
        <v>352</v>
      </c>
      <c r="S779" s="218">
        <f t="shared" si="330"/>
        <v>591</v>
      </c>
      <c r="T779" s="233">
        <f t="shared" si="331"/>
        <v>1279</v>
      </c>
      <c r="U779" s="250">
        <f t="shared" si="332"/>
        <v>44799</v>
      </c>
      <c r="V779" s="4">
        <f t="shared" si="333"/>
        <v>15</v>
      </c>
      <c r="W779" s="26">
        <f t="shared" si="334"/>
        <v>1099</v>
      </c>
      <c r="X779" s="233">
        <f t="shared" si="335"/>
        <v>118</v>
      </c>
      <c r="Y779" s="4">
        <f t="shared" si="336"/>
        <v>77</v>
      </c>
      <c r="Z779" s="230">
        <f t="shared" si="337"/>
        <v>1279</v>
      </c>
    </row>
    <row r="780" spans="1:26" ht="24" customHeight="1" x14ac:dyDescent="0.55000000000000004">
      <c r="A780">
        <f t="shared" si="288"/>
        <v>782</v>
      </c>
      <c r="B780" s="228"/>
      <c r="C780" s="44"/>
      <c r="D780" t="s">
        <v>288</v>
      </c>
      <c r="E780">
        <v>24</v>
      </c>
      <c r="F780">
        <f t="shared" si="289"/>
        <v>692</v>
      </c>
      <c r="G780" s="1">
        <v>44800</v>
      </c>
      <c r="H780" s="119">
        <v>4</v>
      </c>
      <c r="I780" s="227">
        <f t="shared" si="314"/>
        <v>1103</v>
      </c>
      <c r="J780" s="119"/>
      <c r="K780" s="232">
        <f t="shared" si="327"/>
        <v>977</v>
      </c>
      <c r="L780" s="271">
        <f t="shared" si="338"/>
        <v>78</v>
      </c>
      <c r="M780" s="4"/>
      <c r="N780" s="232">
        <f t="shared" si="328"/>
        <v>3</v>
      </c>
      <c r="O780" s="119">
        <v>57</v>
      </c>
      <c r="P780" s="119"/>
      <c r="Q780" s="5"/>
      <c r="R780" s="248">
        <f t="shared" si="329"/>
        <v>352</v>
      </c>
      <c r="S780" s="218">
        <f t="shared" si="330"/>
        <v>591</v>
      </c>
      <c r="T780" s="233">
        <f t="shared" si="331"/>
        <v>1336</v>
      </c>
      <c r="U780" s="250">
        <f t="shared" si="332"/>
        <v>44800</v>
      </c>
      <c r="V780" s="4">
        <f t="shared" si="333"/>
        <v>4</v>
      </c>
      <c r="W780" s="26">
        <f t="shared" si="334"/>
        <v>1103</v>
      </c>
      <c r="X780" s="233">
        <f t="shared" si="335"/>
        <v>122</v>
      </c>
      <c r="Y780" s="4">
        <f t="shared" si="336"/>
        <v>57</v>
      </c>
      <c r="Z780" s="230">
        <f t="shared" si="337"/>
        <v>1336</v>
      </c>
    </row>
    <row r="781" spans="1:26" ht="24" customHeight="1" x14ac:dyDescent="0.55000000000000004">
      <c r="A781">
        <f t="shared" si="288"/>
        <v>783</v>
      </c>
      <c r="B781" s="228"/>
      <c r="C781" s="44"/>
      <c r="D781" t="s">
        <v>289</v>
      </c>
      <c r="E781">
        <v>24</v>
      </c>
      <c r="F781">
        <f t="shared" si="289"/>
        <v>693</v>
      </c>
      <c r="G781" s="1">
        <v>44801</v>
      </c>
      <c r="H781" s="119">
        <v>8</v>
      </c>
      <c r="I781" s="227">
        <f t="shared" si="314"/>
        <v>1111</v>
      </c>
      <c r="J781" s="119"/>
      <c r="K781" s="232">
        <f t="shared" si="327"/>
        <v>977</v>
      </c>
      <c r="L781" s="271">
        <f t="shared" si="338"/>
        <v>78</v>
      </c>
      <c r="M781" s="4"/>
      <c r="N781" s="232">
        <f t="shared" si="328"/>
        <v>3</v>
      </c>
      <c r="O781" s="119">
        <v>48</v>
      </c>
      <c r="P781" s="119"/>
      <c r="Q781" s="5"/>
      <c r="R781" s="248">
        <f t="shared" si="329"/>
        <v>352</v>
      </c>
      <c r="S781" s="218">
        <f t="shared" si="330"/>
        <v>591</v>
      </c>
      <c r="T781" s="233">
        <f t="shared" si="331"/>
        <v>1384</v>
      </c>
      <c r="U781" s="250">
        <f t="shared" si="332"/>
        <v>44801</v>
      </c>
      <c r="V781" s="4">
        <f t="shared" si="333"/>
        <v>8</v>
      </c>
      <c r="W781" s="26">
        <f t="shared" si="334"/>
        <v>1111</v>
      </c>
      <c r="X781" s="233">
        <f t="shared" si="335"/>
        <v>130</v>
      </c>
      <c r="Y781" s="4">
        <f t="shared" si="336"/>
        <v>48</v>
      </c>
      <c r="Z781" s="230">
        <f t="shared" si="337"/>
        <v>1384</v>
      </c>
    </row>
    <row r="782" spans="1:26" ht="24" customHeight="1" x14ac:dyDescent="0.55000000000000004">
      <c r="A782">
        <f t="shared" si="288"/>
        <v>784</v>
      </c>
      <c r="B782" s="228"/>
      <c r="C782" s="44"/>
      <c r="D782" t="s">
        <v>291</v>
      </c>
      <c r="E782">
        <v>24</v>
      </c>
      <c r="F782">
        <f t="shared" si="289"/>
        <v>694</v>
      </c>
      <c r="G782" s="1">
        <v>44802</v>
      </c>
      <c r="H782" s="119">
        <v>14</v>
      </c>
      <c r="I782" s="227">
        <f t="shared" si="314"/>
        <v>1125</v>
      </c>
      <c r="J782" s="119"/>
      <c r="K782" s="232">
        <f t="shared" si="327"/>
        <v>977</v>
      </c>
      <c r="L782" s="271">
        <f t="shared" ref="L782:L804" si="339">+L781+J782</f>
        <v>78</v>
      </c>
      <c r="M782" s="4"/>
      <c r="N782" s="232">
        <f t="shared" si="328"/>
        <v>3</v>
      </c>
      <c r="O782" s="119">
        <v>40</v>
      </c>
      <c r="P782" s="119"/>
      <c r="Q782" s="5"/>
      <c r="R782" s="248">
        <f t="shared" si="329"/>
        <v>352</v>
      </c>
      <c r="S782" s="218">
        <f t="shared" si="330"/>
        <v>591</v>
      </c>
      <c r="T782" s="233">
        <f t="shared" si="331"/>
        <v>1424</v>
      </c>
      <c r="U782" s="250">
        <f t="shared" si="332"/>
        <v>44802</v>
      </c>
      <c r="V782" s="4">
        <f t="shared" si="333"/>
        <v>14</v>
      </c>
      <c r="W782" s="26">
        <f t="shared" si="334"/>
        <v>1125</v>
      </c>
      <c r="X782" s="233">
        <f t="shared" si="335"/>
        <v>144</v>
      </c>
      <c r="Y782" s="4">
        <f t="shared" si="336"/>
        <v>40</v>
      </c>
      <c r="Z782" s="230">
        <f t="shared" si="337"/>
        <v>1424</v>
      </c>
    </row>
    <row r="783" spans="1:26" ht="24" customHeight="1" x14ac:dyDescent="0.55000000000000004">
      <c r="A783">
        <f t="shared" si="288"/>
        <v>785</v>
      </c>
      <c r="B783" s="228"/>
      <c r="C783" s="44"/>
      <c r="D783" t="s">
        <v>294</v>
      </c>
      <c r="E783">
        <v>24</v>
      </c>
      <c r="F783">
        <f t="shared" si="289"/>
        <v>695</v>
      </c>
      <c r="G783" s="1">
        <v>44803</v>
      </c>
      <c r="H783" s="119">
        <v>1</v>
      </c>
      <c r="I783" s="227">
        <f t="shared" si="314"/>
        <v>1126</v>
      </c>
      <c r="J783" s="119"/>
      <c r="K783" s="232">
        <f t="shared" si="327"/>
        <v>977</v>
      </c>
      <c r="L783" s="271">
        <f t="shared" si="339"/>
        <v>78</v>
      </c>
      <c r="M783" s="4"/>
      <c r="N783" s="232">
        <f t="shared" si="328"/>
        <v>3</v>
      </c>
      <c r="O783" s="119">
        <v>33</v>
      </c>
      <c r="P783" s="119"/>
      <c r="Q783" s="5"/>
      <c r="R783" s="248">
        <f t="shared" si="329"/>
        <v>352</v>
      </c>
      <c r="S783" s="218">
        <f t="shared" si="330"/>
        <v>591</v>
      </c>
      <c r="T783" s="233">
        <f t="shared" si="331"/>
        <v>1457</v>
      </c>
      <c r="U783" s="250">
        <f t="shared" si="332"/>
        <v>44803</v>
      </c>
      <c r="V783" s="4">
        <f t="shared" si="333"/>
        <v>1</v>
      </c>
      <c r="W783" s="26">
        <f t="shared" si="334"/>
        <v>1126</v>
      </c>
      <c r="X783" s="233">
        <f t="shared" si="335"/>
        <v>145</v>
      </c>
      <c r="Y783" s="4">
        <f t="shared" si="336"/>
        <v>33</v>
      </c>
      <c r="Z783" s="230">
        <f t="shared" si="337"/>
        <v>1457</v>
      </c>
    </row>
    <row r="784" spans="1:26" ht="24" customHeight="1" x14ac:dyDescent="0.55000000000000004">
      <c r="A784">
        <f t="shared" si="288"/>
        <v>786</v>
      </c>
      <c r="B784" s="228"/>
      <c r="C784" s="44"/>
      <c r="D784" t="s">
        <v>296</v>
      </c>
      <c r="E784">
        <v>24</v>
      </c>
      <c r="F784">
        <f t="shared" si="289"/>
        <v>696</v>
      </c>
      <c r="G784" s="1">
        <v>44804</v>
      </c>
      <c r="H784" s="119">
        <v>5</v>
      </c>
      <c r="I784" s="227">
        <f t="shared" si="314"/>
        <v>1131</v>
      </c>
      <c r="J784" s="119"/>
      <c r="K784" s="232">
        <f t="shared" si="327"/>
        <v>977</v>
      </c>
      <c r="L784" s="271">
        <f t="shared" si="339"/>
        <v>78</v>
      </c>
      <c r="M784" s="4"/>
      <c r="N784" s="232">
        <f t="shared" si="328"/>
        <v>3</v>
      </c>
      <c r="O784" s="119">
        <v>33</v>
      </c>
      <c r="P784" s="119"/>
      <c r="Q784" s="5"/>
      <c r="R784" s="248">
        <f t="shared" si="329"/>
        <v>352</v>
      </c>
      <c r="S784" s="218">
        <f t="shared" si="330"/>
        <v>591</v>
      </c>
      <c r="T784" s="233">
        <f t="shared" si="331"/>
        <v>1490</v>
      </c>
      <c r="U784" s="250">
        <f t="shared" si="332"/>
        <v>44804</v>
      </c>
      <c r="V784" s="4">
        <f t="shared" si="333"/>
        <v>5</v>
      </c>
      <c r="W784" s="26">
        <f t="shared" si="334"/>
        <v>1131</v>
      </c>
      <c r="X784" s="233">
        <f t="shared" si="335"/>
        <v>150</v>
      </c>
      <c r="Y784" s="4">
        <f t="shared" si="336"/>
        <v>33</v>
      </c>
      <c r="Z784" s="230">
        <f t="shared" si="337"/>
        <v>1490</v>
      </c>
    </row>
    <row r="785" spans="1:26" ht="24" customHeight="1" x14ac:dyDescent="0.55000000000000004">
      <c r="A785">
        <f t="shared" si="288"/>
        <v>787</v>
      </c>
      <c r="B785" s="228"/>
      <c r="C785" s="44"/>
      <c r="D785" t="s">
        <v>298</v>
      </c>
      <c r="E785">
        <v>24</v>
      </c>
      <c r="F785">
        <f t="shared" si="289"/>
        <v>697</v>
      </c>
      <c r="G785" s="1">
        <v>44805</v>
      </c>
      <c r="H785" s="119">
        <v>4</v>
      </c>
      <c r="I785" s="227">
        <f t="shared" si="314"/>
        <v>1135</v>
      </c>
      <c r="J785" s="119"/>
      <c r="K785" s="232">
        <f t="shared" si="327"/>
        <v>977</v>
      </c>
      <c r="L785" s="271">
        <f t="shared" si="339"/>
        <v>78</v>
      </c>
      <c r="M785" s="4"/>
      <c r="N785" s="232">
        <f t="shared" si="328"/>
        <v>3</v>
      </c>
      <c r="O785" s="273">
        <v>34</v>
      </c>
      <c r="P785" s="119"/>
      <c r="Q785" s="5"/>
      <c r="R785" s="248">
        <f t="shared" si="329"/>
        <v>352</v>
      </c>
      <c r="S785" s="218">
        <f t="shared" si="330"/>
        <v>591</v>
      </c>
      <c r="T785" s="233">
        <f t="shared" si="331"/>
        <v>1524</v>
      </c>
      <c r="U785" s="250">
        <f t="shared" si="332"/>
        <v>44805</v>
      </c>
      <c r="V785" s="4">
        <f t="shared" si="333"/>
        <v>4</v>
      </c>
      <c r="W785" s="26">
        <f t="shared" si="334"/>
        <v>1135</v>
      </c>
      <c r="X785" s="233">
        <f t="shared" si="335"/>
        <v>154</v>
      </c>
      <c r="Y785" s="4">
        <f t="shared" si="336"/>
        <v>34</v>
      </c>
      <c r="Z785" s="230">
        <f t="shared" si="337"/>
        <v>1524</v>
      </c>
    </row>
    <row r="786" spans="1:26" ht="24" customHeight="1" x14ac:dyDescent="0.55000000000000004">
      <c r="A786">
        <f t="shared" si="288"/>
        <v>788</v>
      </c>
      <c r="B786" s="228"/>
      <c r="C786" s="44"/>
      <c r="D786" t="s">
        <v>299</v>
      </c>
      <c r="E786">
        <v>24</v>
      </c>
      <c r="F786">
        <f t="shared" si="289"/>
        <v>698</v>
      </c>
      <c r="G786" s="1">
        <v>44806</v>
      </c>
      <c r="H786" s="119">
        <v>1</v>
      </c>
      <c r="I786" s="227">
        <f t="shared" si="314"/>
        <v>1136</v>
      </c>
      <c r="J786" s="119"/>
      <c r="K786" s="232">
        <f t="shared" si="327"/>
        <v>977</v>
      </c>
      <c r="L786" s="271">
        <f t="shared" si="339"/>
        <v>78</v>
      </c>
      <c r="M786" s="4"/>
      <c r="N786" s="232">
        <f t="shared" si="328"/>
        <v>3</v>
      </c>
      <c r="O786" s="273">
        <v>35</v>
      </c>
      <c r="P786" s="119"/>
      <c r="Q786" s="5"/>
      <c r="R786" s="248">
        <f t="shared" si="329"/>
        <v>352</v>
      </c>
      <c r="S786" s="218">
        <f t="shared" si="330"/>
        <v>591</v>
      </c>
      <c r="T786" s="233">
        <f t="shared" si="331"/>
        <v>1559</v>
      </c>
      <c r="U786" s="250">
        <f t="shared" si="332"/>
        <v>44806</v>
      </c>
      <c r="V786" s="4">
        <f t="shared" si="333"/>
        <v>1</v>
      </c>
      <c r="W786" s="26">
        <f t="shared" si="334"/>
        <v>1136</v>
      </c>
      <c r="X786" s="233">
        <f t="shared" si="335"/>
        <v>155</v>
      </c>
      <c r="Y786" s="4">
        <f t="shared" si="336"/>
        <v>35</v>
      </c>
      <c r="Z786" s="230">
        <f t="shared" si="337"/>
        <v>1559</v>
      </c>
    </row>
    <row r="787" spans="1:26" ht="24" customHeight="1" x14ac:dyDescent="0.55000000000000004">
      <c r="A787">
        <f t="shared" si="288"/>
        <v>789</v>
      </c>
      <c r="B787" s="228"/>
      <c r="C787" s="44"/>
      <c r="D787" t="s">
        <v>301</v>
      </c>
      <c r="E787">
        <v>24</v>
      </c>
      <c r="F787">
        <f t="shared" si="289"/>
        <v>699</v>
      </c>
      <c r="G787" s="1">
        <v>44807</v>
      </c>
      <c r="H787" s="119">
        <v>0</v>
      </c>
      <c r="I787" s="227">
        <f t="shared" si="314"/>
        <v>1136</v>
      </c>
      <c r="J787" s="119"/>
      <c r="K787" s="232">
        <f t="shared" si="327"/>
        <v>977</v>
      </c>
      <c r="L787" s="232">
        <f t="shared" si="339"/>
        <v>78</v>
      </c>
      <c r="M787" s="4"/>
      <c r="N787" s="232">
        <f t="shared" si="328"/>
        <v>3</v>
      </c>
      <c r="O787" s="273">
        <v>33</v>
      </c>
      <c r="P787" s="119"/>
      <c r="Q787" s="5"/>
      <c r="R787" s="248">
        <f t="shared" si="329"/>
        <v>352</v>
      </c>
      <c r="S787" s="218">
        <f t="shared" si="330"/>
        <v>591</v>
      </c>
      <c r="T787" s="233">
        <f t="shared" si="331"/>
        <v>1592</v>
      </c>
      <c r="U787" s="250">
        <f t="shared" si="332"/>
        <v>44807</v>
      </c>
      <c r="V787" s="4">
        <f t="shared" si="333"/>
        <v>0</v>
      </c>
      <c r="W787" s="26">
        <f t="shared" si="334"/>
        <v>1136</v>
      </c>
      <c r="X787" s="233">
        <f t="shared" si="335"/>
        <v>155</v>
      </c>
      <c r="Y787" s="4">
        <f t="shared" si="336"/>
        <v>33</v>
      </c>
      <c r="Z787" s="230">
        <f t="shared" si="337"/>
        <v>1592</v>
      </c>
    </row>
    <row r="788" spans="1:26" ht="24" customHeight="1" x14ac:dyDescent="0.55000000000000004">
      <c r="A788">
        <f t="shared" si="288"/>
        <v>790</v>
      </c>
      <c r="B788" s="228"/>
      <c r="C788" s="44"/>
      <c r="D788" t="s">
        <v>303</v>
      </c>
      <c r="E788">
        <v>24</v>
      </c>
      <c r="F788">
        <f t="shared" si="289"/>
        <v>700</v>
      </c>
      <c r="G788" s="1">
        <v>44808</v>
      </c>
      <c r="H788" s="272">
        <v>1</v>
      </c>
      <c r="I788" s="227">
        <f t="shared" si="314"/>
        <v>1137</v>
      </c>
      <c r="J788" s="119"/>
      <c r="K788" s="232">
        <f t="shared" si="327"/>
        <v>977</v>
      </c>
      <c r="L788" s="232">
        <f t="shared" si="339"/>
        <v>78</v>
      </c>
      <c r="M788" s="4"/>
      <c r="N788" s="232">
        <f t="shared" si="328"/>
        <v>3</v>
      </c>
      <c r="O788" s="273">
        <v>29</v>
      </c>
      <c r="P788" s="119"/>
      <c r="Q788" s="5"/>
      <c r="R788" s="248">
        <f t="shared" si="329"/>
        <v>352</v>
      </c>
      <c r="S788" s="218">
        <f t="shared" si="330"/>
        <v>591</v>
      </c>
      <c r="T788" s="233">
        <f t="shared" si="331"/>
        <v>1621</v>
      </c>
      <c r="U788" s="250">
        <f t="shared" si="332"/>
        <v>44808</v>
      </c>
      <c r="V788" s="4">
        <f t="shared" si="333"/>
        <v>1</v>
      </c>
      <c r="W788" s="26">
        <f t="shared" si="334"/>
        <v>1137</v>
      </c>
      <c r="X788" s="233">
        <f t="shared" si="335"/>
        <v>156</v>
      </c>
      <c r="Y788" s="4">
        <f t="shared" si="336"/>
        <v>29</v>
      </c>
      <c r="Z788" s="230">
        <f t="shared" si="337"/>
        <v>1621</v>
      </c>
    </row>
    <row r="789" spans="1:26" ht="24" customHeight="1" x14ac:dyDescent="0.55000000000000004">
      <c r="A789">
        <f t="shared" si="288"/>
        <v>791</v>
      </c>
      <c r="B789" s="228"/>
      <c r="C789" s="44"/>
      <c r="D789" t="s">
        <v>306</v>
      </c>
      <c r="E789">
        <v>24</v>
      </c>
      <c r="F789">
        <f t="shared" si="289"/>
        <v>701</v>
      </c>
      <c r="G789" s="1">
        <v>44809</v>
      </c>
      <c r="H789" s="272">
        <v>4</v>
      </c>
      <c r="I789" s="227">
        <f t="shared" si="314"/>
        <v>1141</v>
      </c>
      <c r="J789" s="119"/>
      <c r="K789" s="232">
        <f t="shared" si="327"/>
        <v>977</v>
      </c>
      <c r="L789" s="232">
        <f t="shared" si="339"/>
        <v>78</v>
      </c>
      <c r="M789" s="4"/>
      <c r="N789" s="232">
        <f t="shared" si="328"/>
        <v>3</v>
      </c>
      <c r="O789" s="273">
        <v>32</v>
      </c>
      <c r="P789" s="119"/>
      <c r="Q789" s="5"/>
      <c r="R789" s="248">
        <f t="shared" si="329"/>
        <v>352</v>
      </c>
      <c r="S789" s="218">
        <f t="shared" si="330"/>
        <v>591</v>
      </c>
      <c r="T789" s="233">
        <f t="shared" si="331"/>
        <v>1653</v>
      </c>
      <c r="U789" s="250">
        <f t="shared" si="332"/>
        <v>44809</v>
      </c>
      <c r="V789" s="4">
        <f t="shared" si="333"/>
        <v>4</v>
      </c>
      <c r="W789" s="26">
        <f t="shared" si="334"/>
        <v>1141</v>
      </c>
      <c r="X789" s="233">
        <f t="shared" si="335"/>
        <v>160</v>
      </c>
      <c r="Y789" s="4">
        <f t="shared" si="336"/>
        <v>32</v>
      </c>
      <c r="Z789" s="230">
        <f t="shared" si="337"/>
        <v>1653</v>
      </c>
    </row>
    <row r="790" spans="1:26" ht="24" customHeight="1" x14ac:dyDescent="0.55000000000000004">
      <c r="A790">
        <f t="shared" si="288"/>
        <v>792</v>
      </c>
      <c r="B790" s="228"/>
      <c r="C790" s="44"/>
      <c r="D790" t="s">
        <v>308</v>
      </c>
      <c r="E790">
        <v>24</v>
      </c>
      <c r="F790">
        <f t="shared" si="289"/>
        <v>702</v>
      </c>
      <c r="G790" s="1">
        <v>44810</v>
      </c>
      <c r="H790" s="272">
        <v>2</v>
      </c>
      <c r="I790" s="227">
        <f t="shared" si="314"/>
        <v>1143</v>
      </c>
      <c r="J790" s="119"/>
      <c r="K790" s="232">
        <f t="shared" si="327"/>
        <v>977</v>
      </c>
      <c r="L790" s="232">
        <f t="shared" si="339"/>
        <v>78</v>
      </c>
      <c r="M790" s="4"/>
      <c r="N790" s="232">
        <f t="shared" si="328"/>
        <v>3</v>
      </c>
      <c r="O790" s="273">
        <v>29</v>
      </c>
      <c r="P790" s="119"/>
      <c r="Q790" s="5"/>
      <c r="R790" s="248">
        <f t="shared" si="329"/>
        <v>352</v>
      </c>
      <c r="S790" s="218">
        <f t="shared" si="330"/>
        <v>591</v>
      </c>
      <c r="T790" s="233">
        <f t="shared" si="331"/>
        <v>1682</v>
      </c>
      <c r="U790" s="250">
        <f t="shared" si="332"/>
        <v>44810</v>
      </c>
      <c r="V790" s="4">
        <f t="shared" si="333"/>
        <v>2</v>
      </c>
      <c r="W790" s="26">
        <f t="shared" si="334"/>
        <v>1143</v>
      </c>
      <c r="X790" s="233">
        <f t="shared" si="335"/>
        <v>162</v>
      </c>
      <c r="Y790" s="4">
        <f t="shared" si="336"/>
        <v>29</v>
      </c>
      <c r="Z790" s="230">
        <f t="shared" si="337"/>
        <v>1682</v>
      </c>
    </row>
    <row r="791" spans="1:26" ht="24" customHeight="1" x14ac:dyDescent="0.55000000000000004">
      <c r="A791">
        <f t="shared" si="288"/>
        <v>793</v>
      </c>
      <c r="B791" s="228"/>
      <c r="C791" s="44"/>
      <c r="D791" t="s">
        <v>311</v>
      </c>
      <c r="E791">
        <v>24</v>
      </c>
      <c r="F791">
        <f t="shared" si="289"/>
        <v>703</v>
      </c>
      <c r="G791" s="1">
        <v>44811</v>
      </c>
      <c r="H791" s="272">
        <v>1</v>
      </c>
      <c r="I791" s="227">
        <f t="shared" si="314"/>
        <v>1144</v>
      </c>
      <c r="J791" s="119"/>
      <c r="K791" s="232">
        <f t="shared" si="327"/>
        <v>977</v>
      </c>
      <c r="L791" s="232">
        <f t="shared" si="339"/>
        <v>78</v>
      </c>
      <c r="M791" s="4"/>
      <c r="N791" s="232">
        <f t="shared" si="328"/>
        <v>3</v>
      </c>
      <c r="O791" s="273">
        <v>28</v>
      </c>
      <c r="P791" s="119"/>
      <c r="Q791" s="5"/>
      <c r="R791" s="248">
        <f t="shared" si="329"/>
        <v>352</v>
      </c>
      <c r="S791" s="218">
        <f t="shared" si="330"/>
        <v>591</v>
      </c>
      <c r="T791" s="233">
        <f t="shared" si="331"/>
        <v>1710</v>
      </c>
      <c r="U791" s="250">
        <f t="shared" si="332"/>
        <v>44811</v>
      </c>
      <c r="V791" s="4">
        <f t="shared" si="333"/>
        <v>1</v>
      </c>
      <c r="W791" s="26">
        <f t="shared" si="334"/>
        <v>1144</v>
      </c>
      <c r="X791" s="233">
        <f t="shared" si="335"/>
        <v>163</v>
      </c>
      <c r="Y791" s="4">
        <f t="shared" si="336"/>
        <v>28</v>
      </c>
      <c r="Z791" s="230">
        <f t="shared" si="337"/>
        <v>1710</v>
      </c>
    </row>
    <row r="792" spans="1:26" ht="24" customHeight="1" x14ac:dyDescent="0.55000000000000004">
      <c r="A792">
        <f t="shared" si="288"/>
        <v>794</v>
      </c>
      <c r="B792" s="228"/>
      <c r="C792" s="44"/>
      <c r="D792" t="s">
        <v>313</v>
      </c>
      <c r="E792">
        <v>24</v>
      </c>
      <c r="F792">
        <f t="shared" si="289"/>
        <v>704</v>
      </c>
      <c r="G792" s="1">
        <v>44812</v>
      </c>
      <c r="H792" s="272">
        <v>3</v>
      </c>
      <c r="I792" s="227">
        <f t="shared" si="314"/>
        <v>1147</v>
      </c>
      <c r="J792" s="119"/>
      <c r="K792" s="232">
        <f t="shared" si="327"/>
        <v>977</v>
      </c>
      <c r="L792" s="232">
        <f t="shared" si="339"/>
        <v>78</v>
      </c>
      <c r="M792" s="4"/>
      <c r="N792" s="232">
        <f t="shared" si="328"/>
        <v>3</v>
      </c>
      <c r="O792" s="273">
        <v>27</v>
      </c>
      <c r="P792" s="119"/>
      <c r="Q792" s="5"/>
      <c r="R792" s="248">
        <f t="shared" si="329"/>
        <v>352</v>
      </c>
      <c r="S792" s="218">
        <f t="shared" si="330"/>
        <v>591</v>
      </c>
      <c r="T792" s="233">
        <f t="shared" si="331"/>
        <v>1737</v>
      </c>
      <c r="U792" s="250">
        <f t="shared" si="332"/>
        <v>44812</v>
      </c>
      <c r="V792" s="4">
        <f t="shared" si="333"/>
        <v>3</v>
      </c>
      <c r="W792" s="26">
        <f t="shared" si="334"/>
        <v>1147</v>
      </c>
      <c r="X792" s="233">
        <f t="shared" si="335"/>
        <v>166</v>
      </c>
      <c r="Y792" s="4">
        <f t="shared" si="336"/>
        <v>27</v>
      </c>
      <c r="Z792" s="230">
        <f t="shared" si="337"/>
        <v>1737</v>
      </c>
    </row>
    <row r="793" spans="1:26" ht="24" customHeight="1" x14ac:dyDescent="0.55000000000000004">
      <c r="A793">
        <f t="shared" si="288"/>
        <v>795</v>
      </c>
      <c r="B793" s="228"/>
      <c r="C793" s="44"/>
      <c r="D793" t="s">
        <v>315</v>
      </c>
      <c r="E793">
        <v>24</v>
      </c>
      <c r="F793">
        <f t="shared" si="289"/>
        <v>705</v>
      </c>
      <c r="G793" s="1">
        <v>44813</v>
      </c>
      <c r="H793" s="272">
        <v>2</v>
      </c>
      <c r="I793" s="227">
        <f t="shared" si="314"/>
        <v>1149</v>
      </c>
      <c r="J793" s="119"/>
      <c r="K793" s="232">
        <f t="shared" si="327"/>
        <v>977</v>
      </c>
      <c r="L793" s="232">
        <f t="shared" si="339"/>
        <v>78</v>
      </c>
      <c r="M793" s="4"/>
      <c r="N793" s="232">
        <f t="shared" si="328"/>
        <v>3</v>
      </c>
      <c r="O793" s="273">
        <v>27</v>
      </c>
      <c r="P793" s="119"/>
      <c r="Q793" s="5"/>
      <c r="R793" s="248">
        <f t="shared" si="329"/>
        <v>352</v>
      </c>
      <c r="S793" s="218">
        <f t="shared" si="330"/>
        <v>591</v>
      </c>
      <c r="T793" s="233">
        <f t="shared" si="331"/>
        <v>1764</v>
      </c>
      <c r="U793" s="250">
        <f t="shared" si="332"/>
        <v>44813</v>
      </c>
      <c r="V793" s="4">
        <f t="shared" si="333"/>
        <v>2</v>
      </c>
      <c r="W793" s="26">
        <f t="shared" si="334"/>
        <v>1149</v>
      </c>
      <c r="X793" s="233">
        <f t="shared" si="335"/>
        <v>168</v>
      </c>
      <c r="Y793" s="4">
        <f t="shared" si="336"/>
        <v>27</v>
      </c>
      <c r="Z793" s="230">
        <f t="shared" si="337"/>
        <v>1764</v>
      </c>
    </row>
    <row r="794" spans="1:26" ht="24" customHeight="1" x14ac:dyDescent="0.55000000000000004">
      <c r="A794">
        <f t="shared" si="288"/>
        <v>796</v>
      </c>
      <c r="B794" s="228"/>
      <c r="C794" s="44"/>
      <c r="D794" t="s">
        <v>317</v>
      </c>
      <c r="E794">
        <v>24</v>
      </c>
      <c r="F794">
        <f t="shared" si="289"/>
        <v>706</v>
      </c>
      <c r="G794" s="1">
        <v>44814</v>
      </c>
      <c r="H794" s="272">
        <v>2</v>
      </c>
      <c r="I794" s="227">
        <f t="shared" si="314"/>
        <v>1151</v>
      </c>
      <c r="J794" s="119"/>
      <c r="K794" s="232">
        <f t="shared" si="327"/>
        <v>977</v>
      </c>
      <c r="L794" s="232">
        <f t="shared" si="339"/>
        <v>78</v>
      </c>
      <c r="M794" s="4"/>
      <c r="N794" s="232">
        <f t="shared" si="328"/>
        <v>3</v>
      </c>
      <c r="O794" s="273">
        <v>26</v>
      </c>
      <c r="P794" s="119"/>
      <c r="Q794" s="5"/>
      <c r="R794" s="248">
        <f t="shared" si="329"/>
        <v>352</v>
      </c>
      <c r="S794" s="218">
        <f t="shared" si="330"/>
        <v>591</v>
      </c>
      <c r="T794" s="233">
        <f t="shared" si="331"/>
        <v>1790</v>
      </c>
      <c r="U794" s="250">
        <f t="shared" si="332"/>
        <v>44814</v>
      </c>
      <c r="V794" s="4">
        <f t="shared" si="333"/>
        <v>2</v>
      </c>
      <c r="W794" s="26">
        <f t="shared" si="334"/>
        <v>1151</v>
      </c>
      <c r="X794" s="233">
        <f t="shared" si="335"/>
        <v>170</v>
      </c>
      <c r="Y794" s="4">
        <f t="shared" si="336"/>
        <v>26</v>
      </c>
      <c r="Z794" s="230">
        <f t="shared" si="337"/>
        <v>1790</v>
      </c>
    </row>
    <row r="795" spans="1:26" ht="24" customHeight="1" x14ac:dyDescent="0.55000000000000004">
      <c r="A795">
        <f t="shared" si="288"/>
        <v>797</v>
      </c>
      <c r="B795" s="228"/>
      <c r="C795" s="44"/>
      <c r="D795" t="s">
        <v>319</v>
      </c>
      <c r="E795">
        <v>24</v>
      </c>
      <c r="F795">
        <f t="shared" si="289"/>
        <v>707</v>
      </c>
      <c r="G795" s="1">
        <v>44815</v>
      </c>
      <c r="H795" s="272">
        <v>4</v>
      </c>
      <c r="I795" s="227">
        <f t="shared" si="314"/>
        <v>1155</v>
      </c>
      <c r="J795" s="119"/>
      <c r="K795" s="232">
        <f t="shared" si="327"/>
        <v>977</v>
      </c>
      <c r="L795" s="232">
        <f t="shared" si="339"/>
        <v>78</v>
      </c>
      <c r="M795" s="4"/>
      <c r="N795" s="232">
        <f t="shared" si="328"/>
        <v>3</v>
      </c>
      <c r="O795" s="273">
        <v>24</v>
      </c>
      <c r="P795" s="119"/>
      <c r="Q795" s="5"/>
      <c r="R795" s="248">
        <f t="shared" si="329"/>
        <v>352</v>
      </c>
      <c r="S795" s="218">
        <f t="shared" si="330"/>
        <v>591</v>
      </c>
      <c r="T795" s="233">
        <f t="shared" si="331"/>
        <v>1814</v>
      </c>
      <c r="U795" s="250">
        <f t="shared" si="332"/>
        <v>44815</v>
      </c>
      <c r="V795" s="4">
        <f t="shared" si="333"/>
        <v>4</v>
      </c>
      <c r="W795" s="26">
        <f t="shared" si="334"/>
        <v>1155</v>
      </c>
      <c r="X795" s="233">
        <f t="shared" si="335"/>
        <v>174</v>
      </c>
      <c r="Y795" s="4">
        <f t="shared" si="336"/>
        <v>24</v>
      </c>
      <c r="Z795" s="230">
        <f t="shared" si="337"/>
        <v>1814</v>
      </c>
    </row>
    <row r="796" spans="1:26" ht="24" customHeight="1" x14ac:dyDescent="0.55000000000000004">
      <c r="A796">
        <f t="shared" si="288"/>
        <v>798</v>
      </c>
      <c r="B796" s="228"/>
      <c r="C796" s="44"/>
      <c r="D796" t="s">
        <v>321</v>
      </c>
      <c r="E796">
        <v>24</v>
      </c>
      <c r="F796">
        <f t="shared" si="289"/>
        <v>708</v>
      </c>
      <c r="G796" s="1">
        <v>44816</v>
      </c>
      <c r="H796" s="272">
        <v>3</v>
      </c>
      <c r="I796" s="227">
        <f t="shared" si="314"/>
        <v>1158</v>
      </c>
      <c r="J796" s="119"/>
      <c r="K796" s="232">
        <f t="shared" si="327"/>
        <v>977</v>
      </c>
      <c r="L796" s="232">
        <f t="shared" si="339"/>
        <v>78</v>
      </c>
      <c r="M796" s="4"/>
      <c r="N796" s="232">
        <f t="shared" si="328"/>
        <v>3</v>
      </c>
      <c r="O796" s="273">
        <v>23</v>
      </c>
      <c r="P796" s="119"/>
      <c r="Q796" s="5"/>
      <c r="R796" s="248">
        <f t="shared" si="329"/>
        <v>352</v>
      </c>
      <c r="S796" s="218">
        <f t="shared" si="330"/>
        <v>591</v>
      </c>
      <c r="T796" s="233">
        <f t="shared" si="331"/>
        <v>1837</v>
      </c>
      <c r="U796" s="250">
        <f t="shared" si="332"/>
        <v>44816</v>
      </c>
      <c r="V796" s="4">
        <f t="shared" si="333"/>
        <v>3</v>
      </c>
      <c r="W796" s="26">
        <f t="shared" si="334"/>
        <v>1158</v>
      </c>
      <c r="X796" s="233">
        <f t="shared" si="335"/>
        <v>177</v>
      </c>
      <c r="Y796" s="4">
        <f t="shared" si="336"/>
        <v>23</v>
      </c>
      <c r="Z796" s="230">
        <f t="shared" si="337"/>
        <v>1837</v>
      </c>
    </row>
    <row r="797" spans="1:26" ht="24" customHeight="1" x14ac:dyDescent="0.55000000000000004">
      <c r="A797">
        <f t="shared" si="288"/>
        <v>799</v>
      </c>
      <c r="B797" s="228"/>
      <c r="C797" s="44"/>
      <c r="D797" t="s">
        <v>323</v>
      </c>
      <c r="E797">
        <v>24</v>
      </c>
      <c r="F797">
        <f t="shared" si="289"/>
        <v>709</v>
      </c>
      <c r="G797" s="1">
        <v>44817</v>
      </c>
      <c r="H797" s="272">
        <v>1</v>
      </c>
      <c r="I797" s="227">
        <f t="shared" si="314"/>
        <v>1159</v>
      </c>
      <c r="J797" s="119"/>
      <c r="K797" s="232">
        <f t="shared" si="327"/>
        <v>977</v>
      </c>
      <c r="L797" s="232">
        <f t="shared" si="339"/>
        <v>78</v>
      </c>
      <c r="M797" s="4"/>
      <c r="N797" s="232">
        <f t="shared" si="328"/>
        <v>3</v>
      </c>
      <c r="O797" s="273">
        <v>25</v>
      </c>
      <c r="P797" s="119"/>
      <c r="Q797" s="5"/>
      <c r="R797" s="248">
        <f t="shared" si="329"/>
        <v>352</v>
      </c>
      <c r="S797" s="218">
        <f t="shared" si="330"/>
        <v>591</v>
      </c>
      <c r="T797" s="233">
        <f t="shared" si="331"/>
        <v>1862</v>
      </c>
      <c r="U797" s="250">
        <f t="shared" si="332"/>
        <v>44817</v>
      </c>
      <c r="V797" s="4">
        <f t="shared" si="333"/>
        <v>1</v>
      </c>
      <c r="W797" s="26">
        <f t="shared" si="334"/>
        <v>1159</v>
      </c>
      <c r="X797" s="233">
        <f t="shared" si="335"/>
        <v>178</v>
      </c>
      <c r="Y797" s="4">
        <f t="shared" si="336"/>
        <v>25</v>
      </c>
      <c r="Z797" s="230">
        <f t="shared" si="337"/>
        <v>1862</v>
      </c>
    </row>
    <row r="798" spans="1:26" ht="24" customHeight="1" x14ac:dyDescent="0.55000000000000004">
      <c r="A798">
        <f t="shared" si="288"/>
        <v>800</v>
      </c>
      <c r="B798" s="228"/>
      <c r="C798" s="44"/>
      <c r="D798" t="s">
        <v>325</v>
      </c>
      <c r="E798">
        <v>24</v>
      </c>
      <c r="F798">
        <f t="shared" si="289"/>
        <v>710</v>
      </c>
      <c r="G798" s="1">
        <v>44818</v>
      </c>
      <c r="H798" s="272">
        <v>2</v>
      </c>
      <c r="I798" s="227">
        <f t="shared" si="314"/>
        <v>1161</v>
      </c>
      <c r="J798" s="119"/>
      <c r="K798" s="232">
        <f t="shared" si="327"/>
        <v>977</v>
      </c>
      <c r="L798" s="232">
        <f t="shared" si="339"/>
        <v>78</v>
      </c>
      <c r="M798" s="4"/>
      <c r="N798" s="232">
        <f t="shared" si="328"/>
        <v>3</v>
      </c>
      <c r="O798" s="273">
        <v>25</v>
      </c>
      <c r="P798" s="119"/>
      <c r="Q798" s="5"/>
      <c r="R798" s="248">
        <f t="shared" si="329"/>
        <v>352</v>
      </c>
      <c r="S798" s="218">
        <f t="shared" si="330"/>
        <v>591</v>
      </c>
      <c r="T798" s="233">
        <f t="shared" si="331"/>
        <v>1887</v>
      </c>
      <c r="U798" s="250">
        <f t="shared" si="332"/>
        <v>44818</v>
      </c>
      <c r="V798" s="4">
        <f t="shared" si="333"/>
        <v>2</v>
      </c>
      <c r="W798" s="26">
        <f t="shared" si="334"/>
        <v>1161</v>
      </c>
      <c r="X798" s="233">
        <f t="shared" si="335"/>
        <v>180</v>
      </c>
      <c r="Y798" s="4">
        <f t="shared" si="336"/>
        <v>25</v>
      </c>
      <c r="Z798" s="230">
        <f t="shared" si="337"/>
        <v>1887</v>
      </c>
    </row>
    <row r="799" spans="1:26" ht="24" customHeight="1" x14ac:dyDescent="0.55000000000000004">
      <c r="A799">
        <f t="shared" si="288"/>
        <v>801</v>
      </c>
      <c r="B799" s="228"/>
      <c r="C799" s="44"/>
      <c r="D799" t="s">
        <v>326</v>
      </c>
      <c r="E799">
        <v>24</v>
      </c>
      <c r="F799">
        <f t="shared" si="289"/>
        <v>711</v>
      </c>
      <c r="G799" s="1">
        <v>44819</v>
      </c>
      <c r="H799" s="272">
        <v>1</v>
      </c>
      <c r="I799" s="227">
        <f t="shared" si="314"/>
        <v>1162</v>
      </c>
      <c r="J799" s="119"/>
      <c r="K799" s="232">
        <f t="shared" si="327"/>
        <v>977</v>
      </c>
      <c r="L799" s="232">
        <f t="shared" si="339"/>
        <v>78</v>
      </c>
      <c r="M799" s="4"/>
      <c r="N799" s="232">
        <f t="shared" si="328"/>
        <v>3</v>
      </c>
      <c r="O799" s="273">
        <v>23</v>
      </c>
      <c r="P799" s="119"/>
      <c r="Q799" s="5"/>
      <c r="R799" s="248">
        <f t="shared" si="329"/>
        <v>352</v>
      </c>
      <c r="S799" s="218">
        <f t="shared" si="330"/>
        <v>591</v>
      </c>
      <c r="T799" s="233">
        <f t="shared" si="331"/>
        <v>1910</v>
      </c>
      <c r="U799" s="250">
        <f t="shared" si="332"/>
        <v>44819</v>
      </c>
      <c r="V799" s="4">
        <f t="shared" si="333"/>
        <v>1</v>
      </c>
      <c r="W799" s="26">
        <f t="shared" si="334"/>
        <v>1162</v>
      </c>
      <c r="X799" s="233">
        <f t="shared" si="335"/>
        <v>181</v>
      </c>
      <c r="Y799" s="4">
        <f t="shared" si="336"/>
        <v>23</v>
      </c>
      <c r="Z799" s="230">
        <f t="shared" si="337"/>
        <v>1910</v>
      </c>
    </row>
    <row r="800" spans="1:26" ht="24" customHeight="1" x14ac:dyDescent="0.55000000000000004">
      <c r="A800">
        <f t="shared" si="288"/>
        <v>802</v>
      </c>
      <c r="B800" s="228"/>
      <c r="C800" s="44"/>
      <c r="D800" t="s">
        <v>328</v>
      </c>
      <c r="E800">
        <v>24</v>
      </c>
      <c r="F800">
        <f t="shared" si="289"/>
        <v>712</v>
      </c>
      <c r="G800" s="1">
        <v>44820</v>
      </c>
      <c r="H800" s="272">
        <v>1</v>
      </c>
      <c r="I800" s="227">
        <f t="shared" si="314"/>
        <v>1163</v>
      </c>
      <c r="J800" s="119"/>
      <c r="K800" s="232">
        <f t="shared" si="327"/>
        <v>977</v>
      </c>
      <c r="L800" s="232">
        <f t="shared" si="339"/>
        <v>78</v>
      </c>
      <c r="M800" s="4"/>
      <c r="N800" s="232">
        <f t="shared" si="328"/>
        <v>3</v>
      </c>
      <c r="O800" s="273">
        <v>24</v>
      </c>
      <c r="P800" s="119"/>
      <c r="Q800" s="5"/>
      <c r="R800" s="248">
        <f t="shared" si="329"/>
        <v>352</v>
      </c>
      <c r="S800" s="218">
        <f t="shared" si="330"/>
        <v>591</v>
      </c>
      <c r="T800" s="233">
        <f t="shared" si="331"/>
        <v>1934</v>
      </c>
      <c r="U800" s="250">
        <f t="shared" si="332"/>
        <v>44820</v>
      </c>
      <c r="V800" s="4">
        <f t="shared" si="333"/>
        <v>1</v>
      </c>
      <c r="W800" s="26">
        <f t="shared" si="334"/>
        <v>1163</v>
      </c>
      <c r="X800" s="233">
        <f t="shared" si="335"/>
        <v>182</v>
      </c>
      <c r="Y800" s="4">
        <f t="shared" si="336"/>
        <v>24</v>
      </c>
      <c r="Z800" s="230">
        <f t="shared" si="337"/>
        <v>1934</v>
      </c>
    </row>
    <row r="801" spans="1:26" ht="24" customHeight="1" x14ac:dyDescent="0.55000000000000004">
      <c r="A801">
        <f t="shared" si="288"/>
        <v>803</v>
      </c>
      <c r="B801" s="228"/>
      <c r="C801" s="44"/>
      <c r="D801" t="s">
        <v>329</v>
      </c>
      <c r="E801">
        <v>24</v>
      </c>
      <c r="F801">
        <f t="shared" si="289"/>
        <v>713</v>
      </c>
      <c r="G801" s="1">
        <v>44821</v>
      </c>
      <c r="H801" s="272">
        <v>1</v>
      </c>
      <c r="I801" s="227">
        <f t="shared" si="314"/>
        <v>1164</v>
      </c>
      <c r="J801" s="119"/>
      <c r="K801" s="232">
        <f t="shared" si="327"/>
        <v>977</v>
      </c>
      <c r="L801" s="232">
        <f t="shared" si="339"/>
        <v>78</v>
      </c>
      <c r="M801" s="4"/>
      <c r="N801" s="232">
        <f t="shared" si="328"/>
        <v>3</v>
      </c>
      <c r="O801" s="273">
        <v>24</v>
      </c>
      <c r="P801" s="119"/>
      <c r="Q801" s="5"/>
      <c r="R801" s="248">
        <f t="shared" si="329"/>
        <v>352</v>
      </c>
      <c r="S801" s="218">
        <f t="shared" si="330"/>
        <v>591</v>
      </c>
      <c r="T801" s="233">
        <f t="shared" si="331"/>
        <v>1958</v>
      </c>
      <c r="U801" s="250">
        <f t="shared" si="332"/>
        <v>44821</v>
      </c>
      <c r="V801" s="4">
        <f t="shared" si="333"/>
        <v>1</v>
      </c>
      <c r="W801" s="26">
        <f t="shared" si="334"/>
        <v>1164</v>
      </c>
      <c r="X801" s="233">
        <f t="shared" si="335"/>
        <v>183</v>
      </c>
      <c r="Y801" s="4">
        <f t="shared" si="336"/>
        <v>24</v>
      </c>
      <c r="Z801" s="230">
        <f t="shared" si="337"/>
        <v>1958</v>
      </c>
    </row>
    <row r="802" spans="1:26" ht="25.5" customHeight="1" x14ac:dyDescent="0.55000000000000004">
      <c r="A802">
        <f t="shared" si="288"/>
        <v>804</v>
      </c>
      <c r="B802" s="228"/>
      <c r="C802" s="44"/>
      <c r="D802" t="s">
        <v>330</v>
      </c>
      <c r="E802">
        <v>24</v>
      </c>
      <c r="F802">
        <f t="shared" si="289"/>
        <v>714</v>
      </c>
      <c r="G802" s="1">
        <v>44822</v>
      </c>
      <c r="H802" s="272">
        <v>0</v>
      </c>
      <c r="I802" s="227">
        <f t="shared" si="314"/>
        <v>1164</v>
      </c>
      <c r="J802" s="119"/>
      <c r="K802" s="232">
        <f t="shared" si="327"/>
        <v>977</v>
      </c>
      <c r="L802" s="232">
        <f t="shared" si="339"/>
        <v>78</v>
      </c>
      <c r="M802" s="4"/>
      <c r="N802" s="232">
        <f t="shared" si="328"/>
        <v>3</v>
      </c>
      <c r="O802" s="273">
        <v>19</v>
      </c>
      <c r="P802" s="119"/>
      <c r="Q802" s="5"/>
      <c r="R802" s="248">
        <f t="shared" si="329"/>
        <v>352</v>
      </c>
      <c r="S802" s="218">
        <f t="shared" si="330"/>
        <v>591</v>
      </c>
      <c r="T802" s="233">
        <f t="shared" si="331"/>
        <v>1977</v>
      </c>
      <c r="U802" s="250">
        <f t="shared" si="332"/>
        <v>44822</v>
      </c>
      <c r="V802" s="4">
        <f t="shared" si="333"/>
        <v>0</v>
      </c>
      <c r="W802" s="26">
        <f t="shared" si="334"/>
        <v>1164</v>
      </c>
      <c r="X802" s="233">
        <f t="shared" si="335"/>
        <v>183</v>
      </c>
      <c r="Y802" s="4">
        <f t="shared" si="336"/>
        <v>19</v>
      </c>
      <c r="Z802" s="230">
        <f t="shared" si="337"/>
        <v>1977</v>
      </c>
    </row>
    <row r="803" spans="1:26" ht="25.5" customHeight="1" x14ac:dyDescent="0.55000000000000004">
      <c r="A803">
        <f t="shared" si="288"/>
        <v>805</v>
      </c>
      <c r="B803" s="228"/>
      <c r="C803" s="44"/>
      <c r="D803" t="s">
        <v>331</v>
      </c>
      <c r="E803">
        <v>24</v>
      </c>
      <c r="F803">
        <f t="shared" si="289"/>
        <v>715</v>
      </c>
      <c r="G803" s="1">
        <v>44823</v>
      </c>
      <c r="H803" s="272">
        <v>0</v>
      </c>
      <c r="I803" s="227">
        <f t="shared" si="314"/>
        <v>1164</v>
      </c>
      <c r="J803" s="119"/>
      <c r="K803" s="232">
        <f t="shared" si="327"/>
        <v>977</v>
      </c>
      <c r="L803" s="232">
        <f t="shared" si="339"/>
        <v>78</v>
      </c>
      <c r="M803" s="4"/>
      <c r="N803" s="232">
        <f t="shared" si="328"/>
        <v>3</v>
      </c>
      <c r="O803" s="273">
        <v>12</v>
      </c>
      <c r="P803" s="119"/>
      <c r="Q803" s="5"/>
      <c r="R803" s="248">
        <f t="shared" si="329"/>
        <v>352</v>
      </c>
      <c r="S803" s="218">
        <f t="shared" si="330"/>
        <v>591</v>
      </c>
      <c r="T803" s="233">
        <f t="shared" si="331"/>
        <v>1989</v>
      </c>
      <c r="U803" s="250">
        <f t="shared" si="332"/>
        <v>44823</v>
      </c>
      <c r="V803" s="4">
        <f t="shared" si="333"/>
        <v>0</v>
      </c>
      <c r="W803" s="26">
        <f t="shared" si="334"/>
        <v>1164</v>
      </c>
      <c r="X803" s="233">
        <f t="shared" si="335"/>
        <v>183</v>
      </c>
      <c r="Y803" s="4">
        <f t="shared" si="336"/>
        <v>12</v>
      </c>
      <c r="Z803" s="230">
        <f t="shared" si="337"/>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67" si="340">+I803+H804</f>
        <v>1164</v>
      </c>
      <c r="J804" s="119"/>
      <c r="K804" s="232">
        <f>+K803+J804</f>
        <v>977</v>
      </c>
      <c r="L804" s="232">
        <f t="shared" si="339"/>
        <v>78</v>
      </c>
      <c r="M804" s="4"/>
      <c r="N804" s="232">
        <f>+N803+M804</f>
        <v>3</v>
      </c>
      <c r="O804" s="273">
        <v>11</v>
      </c>
      <c r="P804" s="119"/>
      <c r="Q804" s="5"/>
      <c r="R804" s="248">
        <f>+R803+Q804</f>
        <v>352</v>
      </c>
      <c r="S804" s="218">
        <f t="shared" si="330"/>
        <v>591</v>
      </c>
      <c r="T804" s="233">
        <f t="shared" si="331"/>
        <v>2000</v>
      </c>
      <c r="U804" s="250">
        <f t="shared" ref="U804:U825" si="341">+G804</f>
        <v>44824</v>
      </c>
      <c r="V804" s="4">
        <f t="shared" ref="V804:V825" si="342">+H804</f>
        <v>0</v>
      </c>
      <c r="W804" s="26">
        <f t="shared" ref="W804:W825" si="343">+I804</f>
        <v>1164</v>
      </c>
      <c r="X804" s="233">
        <f t="shared" si="335"/>
        <v>183</v>
      </c>
      <c r="Y804" s="4">
        <f t="shared" ref="Y804:Y825" si="344">+O804</f>
        <v>11</v>
      </c>
      <c r="Z804" s="230">
        <f>+Z803+Y804-P804-Q804</f>
        <v>2000</v>
      </c>
    </row>
    <row r="805" spans="1:26" ht="25.5" customHeight="1" x14ac:dyDescent="0.55000000000000004">
      <c r="A805">
        <f t="shared" ref="A805:A901" si="345">+A804+1</f>
        <v>807</v>
      </c>
      <c r="B805" s="228"/>
      <c r="C805" s="44"/>
      <c r="D805" t="s">
        <v>333</v>
      </c>
      <c r="E805">
        <v>24</v>
      </c>
      <c r="F805">
        <f t="shared" ref="F805:F901" si="346">+F803+1</f>
        <v>716</v>
      </c>
      <c r="G805" s="1">
        <v>44825</v>
      </c>
      <c r="H805" s="272">
        <v>0</v>
      </c>
      <c r="I805" s="227">
        <f t="shared" si="340"/>
        <v>1164</v>
      </c>
      <c r="J805" s="119"/>
      <c r="K805" s="232">
        <f t="shared" ref="K805:K825" si="347">+K803+J805</f>
        <v>977</v>
      </c>
      <c r="L805" s="232">
        <f t="shared" ref="L805:L825" si="348">+L803+J805</f>
        <v>78</v>
      </c>
      <c r="M805" s="4"/>
      <c r="N805" s="232">
        <f t="shared" ref="N805:N825" si="349">+N803+M805</f>
        <v>3</v>
      </c>
      <c r="O805" s="273">
        <v>9</v>
      </c>
      <c r="P805" s="119"/>
      <c r="Q805" s="5"/>
      <c r="R805" s="248">
        <f t="shared" ref="R805:R825" si="350">+R803+Q805</f>
        <v>352</v>
      </c>
      <c r="S805" s="218">
        <f t="shared" ref="S805:S825" si="351">+S803+Q805</f>
        <v>591</v>
      </c>
      <c r="T805" s="233">
        <f t="shared" ref="T805:T825" si="352">+T803+O805-P805-Q805</f>
        <v>1998</v>
      </c>
      <c r="U805" s="250">
        <f t="shared" si="341"/>
        <v>44825</v>
      </c>
      <c r="V805" s="4">
        <f t="shared" si="342"/>
        <v>0</v>
      </c>
      <c r="W805" s="26">
        <f t="shared" si="343"/>
        <v>1164</v>
      </c>
      <c r="X805" s="233">
        <f t="shared" ref="X805:X825" si="353">+X803+V805-J805</f>
        <v>183</v>
      </c>
      <c r="Y805" s="4">
        <f t="shared" si="344"/>
        <v>9</v>
      </c>
      <c r="Z805" s="230">
        <f t="shared" ref="Z805:Z825" si="354">+Z803+Y805-P805-Q805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0"/>
        <v>1164</v>
      </c>
      <c r="J806" s="119"/>
      <c r="K806" s="232">
        <f t="shared" si="347"/>
        <v>977</v>
      </c>
      <c r="L806" s="232">
        <f t="shared" si="348"/>
        <v>78</v>
      </c>
      <c r="M806" s="4"/>
      <c r="N806" s="232">
        <f t="shared" si="349"/>
        <v>3</v>
      </c>
      <c r="O806" s="273">
        <v>8</v>
      </c>
      <c r="P806" s="119"/>
      <c r="Q806" s="5"/>
      <c r="R806" s="248">
        <f t="shared" si="350"/>
        <v>352</v>
      </c>
      <c r="S806" s="218">
        <f t="shared" si="351"/>
        <v>591</v>
      </c>
      <c r="T806" s="233">
        <f t="shared" si="352"/>
        <v>2008</v>
      </c>
      <c r="U806" s="250">
        <f t="shared" si="341"/>
        <v>44826</v>
      </c>
      <c r="V806" s="4">
        <f t="shared" si="342"/>
        <v>0</v>
      </c>
      <c r="W806" s="26">
        <f t="shared" si="343"/>
        <v>1164</v>
      </c>
      <c r="X806" s="233">
        <f t="shared" si="353"/>
        <v>183</v>
      </c>
      <c r="Y806" s="4">
        <f t="shared" si="344"/>
        <v>8</v>
      </c>
      <c r="Z806" s="230">
        <f t="shared" si="354"/>
        <v>2008</v>
      </c>
    </row>
    <row r="807" spans="1:26" ht="25.5" customHeight="1" x14ac:dyDescent="0.55000000000000004">
      <c r="A807">
        <f t="shared" si="345"/>
        <v>809</v>
      </c>
      <c r="B807" s="228"/>
      <c r="C807" s="44"/>
      <c r="D807" t="s">
        <v>335</v>
      </c>
      <c r="E807">
        <v>24</v>
      </c>
      <c r="F807">
        <f t="shared" si="346"/>
        <v>717</v>
      </c>
      <c r="G807" s="1">
        <v>44827</v>
      </c>
      <c r="H807" s="272">
        <v>0</v>
      </c>
      <c r="I807" s="227">
        <f t="shared" si="340"/>
        <v>1164</v>
      </c>
      <c r="J807" s="119"/>
      <c r="K807" s="232">
        <f t="shared" si="347"/>
        <v>977</v>
      </c>
      <c r="L807" s="232">
        <f t="shared" si="348"/>
        <v>78</v>
      </c>
      <c r="M807" s="4"/>
      <c r="N807" s="232">
        <f t="shared" si="349"/>
        <v>3</v>
      </c>
      <c r="O807" s="273">
        <v>8</v>
      </c>
      <c r="P807" s="119"/>
      <c r="Q807" s="5"/>
      <c r="R807" s="248">
        <f t="shared" si="350"/>
        <v>352</v>
      </c>
      <c r="S807" s="218">
        <f t="shared" si="351"/>
        <v>591</v>
      </c>
      <c r="T807" s="233">
        <f t="shared" si="352"/>
        <v>2006</v>
      </c>
      <c r="U807" s="250">
        <f t="shared" si="341"/>
        <v>44827</v>
      </c>
      <c r="V807" s="4">
        <f t="shared" si="342"/>
        <v>0</v>
      </c>
      <c r="W807" s="26">
        <f t="shared" si="343"/>
        <v>1164</v>
      </c>
      <c r="X807" s="233">
        <f t="shared" si="353"/>
        <v>183</v>
      </c>
      <c r="Y807" s="4">
        <f t="shared" si="344"/>
        <v>8</v>
      </c>
      <c r="Z807" s="230">
        <f t="shared" si="354"/>
        <v>2006</v>
      </c>
    </row>
    <row r="808" spans="1:26" ht="25.5" customHeight="1" x14ac:dyDescent="0.55000000000000004">
      <c r="A808">
        <f t="shared" si="345"/>
        <v>810</v>
      </c>
      <c r="B808" s="228"/>
      <c r="C808" s="44"/>
      <c r="D808" t="s">
        <v>336</v>
      </c>
      <c r="E808">
        <v>24</v>
      </c>
      <c r="F808">
        <f t="shared" si="346"/>
        <v>718</v>
      </c>
      <c r="G808" s="1">
        <v>44828</v>
      </c>
      <c r="H808" s="272">
        <v>0</v>
      </c>
      <c r="I808" s="227">
        <f t="shared" si="340"/>
        <v>1164</v>
      </c>
      <c r="J808" s="119"/>
      <c r="K808" s="232">
        <f t="shared" si="347"/>
        <v>977</v>
      </c>
      <c r="L808" s="232">
        <f t="shared" si="348"/>
        <v>78</v>
      </c>
      <c r="M808" s="4"/>
      <c r="N808" s="232">
        <f t="shared" si="349"/>
        <v>3</v>
      </c>
      <c r="O808" s="273">
        <v>9</v>
      </c>
      <c r="P808" s="119"/>
      <c r="Q808" s="5"/>
      <c r="R808" s="248">
        <f t="shared" si="350"/>
        <v>352</v>
      </c>
      <c r="S808" s="218">
        <f t="shared" si="351"/>
        <v>591</v>
      </c>
      <c r="T808" s="233">
        <f t="shared" si="352"/>
        <v>2017</v>
      </c>
      <c r="U808" s="250">
        <f t="shared" si="341"/>
        <v>44828</v>
      </c>
      <c r="V808" s="4">
        <f t="shared" si="342"/>
        <v>0</v>
      </c>
      <c r="W808" s="26">
        <f t="shared" si="343"/>
        <v>1164</v>
      </c>
      <c r="X808" s="233">
        <f t="shared" si="353"/>
        <v>183</v>
      </c>
      <c r="Y808" s="4">
        <f t="shared" si="344"/>
        <v>9</v>
      </c>
      <c r="Z808" s="230">
        <f t="shared" si="354"/>
        <v>2017</v>
      </c>
    </row>
    <row r="809" spans="1:26" ht="25.5" customHeight="1" x14ac:dyDescent="0.55000000000000004">
      <c r="A809">
        <f t="shared" si="345"/>
        <v>811</v>
      </c>
      <c r="B809" s="228"/>
      <c r="C809" s="44"/>
      <c r="D809" t="s">
        <v>337</v>
      </c>
      <c r="E809">
        <v>24</v>
      </c>
      <c r="F809">
        <f t="shared" si="346"/>
        <v>718</v>
      </c>
      <c r="G809" s="1">
        <v>44829</v>
      </c>
      <c r="H809" s="272">
        <v>0</v>
      </c>
      <c r="I809" s="227">
        <f t="shared" si="340"/>
        <v>1164</v>
      </c>
      <c r="J809" s="119"/>
      <c r="K809" s="232">
        <f t="shared" si="347"/>
        <v>977</v>
      </c>
      <c r="L809" s="232">
        <f t="shared" si="348"/>
        <v>78</v>
      </c>
      <c r="M809" s="4"/>
      <c r="N809" s="232">
        <f t="shared" si="349"/>
        <v>3</v>
      </c>
      <c r="O809" s="273">
        <v>8</v>
      </c>
      <c r="P809" s="119"/>
      <c r="Q809" s="5"/>
      <c r="R809" s="248">
        <f t="shared" si="350"/>
        <v>352</v>
      </c>
      <c r="S809" s="218">
        <f t="shared" si="351"/>
        <v>591</v>
      </c>
      <c r="T809" s="233">
        <f t="shared" si="352"/>
        <v>2014</v>
      </c>
      <c r="U809" s="250">
        <f t="shared" si="341"/>
        <v>44829</v>
      </c>
      <c r="V809" s="4">
        <f t="shared" si="342"/>
        <v>0</v>
      </c>
      <c r="W809" s="26">
        <f t="shared" si="343"/>
        <v>1164</v>
      </c>
      <c r="X809" s="233">
        <f t="shared" si="353"/>
        <v>183</v>
      </c>
      <c r="Y809" s="4">
        <f t="shared" si="344"/>
        <v>8</v>
      </c>
      <c r="Z809" s="230">
        <f t="shared" si="354"/>
        <v>2014</v>
      </c>
    </row>
    <row r="810" spans="1:26" ht="25.5" customHeight="1" x14ac:dyDescent="0.55000000000000004">
      <c r="A810">
        <f t="shared" si="345"/>
        <v>812</v>
      </c>
      <c r="B810" s="228"/>
      <c r="C810" s="44"/>
      <c r="D810" t="s">
        <v>338</v>
      </c>
      <c r="E810">
        <v>24</v>
      </c>
      <c r="F810">
        <f t="shared" si="346"/>
        <v>719</v>
      </c>
      <c r="G810" s="1">
        <v>44830</v>
      </c>
      <c r="H810" s="272">
        <v>1</v>
      </c>
      <c r="I810" s="227">
        <f t="shared" si="340"/>
        <v>1165</v>
      </c>
      <c r="J810" s="119"/>
      <c r="K810" s="232">
        <f t="shared" si="347"/>
        <v>977</v>
      </c>
      <c r="L810" s="232">
        <f t="shared" si="348"/>
        <v>78</v>
      </c>
      <c r="M810" s="4"/>
      <c r="N810" s="232">
        <f t="shared" si="349"/>
        <v>3</v>
      </c>
      <c r="O810" s="273">
        <v>7</v>
      </c>
      <c r="P810" s="119"/>
      <c r="Q810" s="5"/>
      <c r="R810" s="248">
        <f t="shared" si="350"/>
        <v>352</v>
      </c>
      <c r="S810" s="218">
        <f t="shared" si="351"/>
        <v>591</v>
      </c>
      <c r="T810" s="233">
        <f t="shared" si="352"/>
        <v>2024</v>
      </c>
      <c r="U810" s="250">
        <f t="shared" si="341"/>
        <v>44830</v>
      </c>
      <c r="V810" s="4">
        <f t="shared" si="342"/>
        <v>1</v>
      </c>
      <c r="W810" s="26">
        <f t="shared" si="343"/>
        <v>1165</v>
      </c>
      <c r="X810" s="233">
        <f t="shared" si="353"/>
        <v>184</v>
      </c>
      <c r="Y810" s="4">
        <f t="shared" si="344"/>
        <v>7</v>
      </c>
      <c r="Z810" s="230">
        <f t="shared" si="354"/>
        <v>2024</v>
      </c>
    </row>
    <row r="811" spans="1:26" ht="25.5" customHeight="1" x14ac:dyDescent="0.55000000000000004">
      <c r="A811">
        <f t="shared" si="345"/>
        <v>813</v>
      </c>
      <c r="B811" s="228"/>
      <c r="C811" s="44"/>
      <c r="D811" t="s">
        <v>339</v>
      </c>
      <c r="E811">
        <v>24</v>
      </c>
      <c r="F811">
        <f t="shared" si="346"/>
        <v>719</v>
      </c>
      <c r="G811" s="1">
        <v>44831</v>
      </c>
      <c r="H811" s="272">
        <v>0</v>
      </c>
      <c r="I811" s="227">
        <f t="shared" si="340"/>
        <v>1165</v>
      </c>
      <c r="J811" s="119"/>
      <c r="K811" s="232">
        <f t="shared" si="347"/>
        <v>977</v>
      </c>
      <c r="L811" s="232">
        <f t="shared" si="348"/>
        <v>78</v>
      </c>
      <c r="M811" s="4"/>
      <c r="N811" s="232">
        <f t="shared" si="349"/>
        <v>3</v>
      </c>
      <c r="O811" s="273">
        <v>10</v>
      </c>
      <c r="P811" s="119"/>
      <c r="Q811" s="5"/>
      <c r="R811" s="248">
        <f t="shared" si="350"/>
        <v>352</v>
      </c>
      <c r="S811" s="218">
        <f t="shared" si="351"/>
        <v>591</v>
      </c>
      <c r="T811" s="233">
        <f t="shared" si="352"/>
        <v>2024</v>
      </c>
      <c r="U811" s="250">
        <f t="shared" si="341"/>
        <v>44831</v>
      </c>
      <c r="V811" s="4">
        <f t="shared" si="342"/>
        <v>0</v>
      </c>
      <c r="W811" s="26">
        <f t="shared" si="343"/>
        <v>1165</v>
      </c>
      <c r="X811" s="233">
        <f t="shared" si="353"/>
        <v>183</v>
      </c>
      <c r="Y811" s="4">
        <f t="shared" si="344"/>
        <v>10</v>
      </c>
      <c r="Z811" s="230">
        <f t="shared" si="354"/>
        <v>2024</v>
      </c>
    </row>
    <row r="812" spans="1:26" ht="25.5" customHeight="1" x14ac:dyDescent="0.55000000000000004">
      <c r="A812">
        <f t="shared" si="345"/>
        <v>814</v>
      </c>
      <c r="B812" s="228"/>
      <c r="C812" s="44"/>
      <c r="D812" t="s">
        <v>340</v>
      </c>
      <c r="E812">
        <v>24</v>
      </c>
      <c r="F812">
        <f t="shared" si="346"/>
        <v>720</v>
      </c>
      <c r="G812" s="1">
        <v>44832</v>
      </c>
      <c r="H812" s="272">
        <v>0</v>
      </c>
      <c r="I812" s="227">
        <f t="shared" si="340"/>
        <v>1165</v>
      </c>
      <c r="J812" s="119"/>
      <c r="K812" s="232">
        <f t="shared" si="347"/>
        <v>977</v>
      </c>
      <c r="L812" s="232">
        <f t="shared" si="348"/>
        <v>78</v>
      </c>
      <c r="M812" s="4"/>
      <c r="N812" s="232">
        <f t="shared" si="349"/>
        <v>3</v>
      </c>
      <c r="O812" s="273">
        <v>10</v>
      </c>
      <c r="P812" s="119"/>
      <c r="Q812" s="5"/>
      <c r="R812" s="248">
        <f t="shared" si="350"/>
        <v>352</v>
      </c>
      <c r="S812" s="218">
        <f t="shared" si="351"/>
        <v>591</v>
      </c>
      <c r="T812" s="233">
        <f t="shared" si="352"/>
        <v>2034</v>
      </c>
      <c r="U812" s="250">
        <f t="shared" si="341"/>
        <v>44832</v>
      </c>
      <c r="V812" s="4">
        <f t="shared" si="342"/>
        <v>0</v>
      </c>
      <c r="W812" s="26">
        <f t="shared" si="343"/>
        <v>1165</v>
      </c>
      <c r="X812" s="233">
        <f t="shared" si="353"/>
        <v>184</v>
      </c>
      <c r="Y812" s="4">
        <f t="shared" si="344"/>
        <v>10</v>
      </c>
      <c r="Z812" s="230">
        <f t="shared" si="354"/>
        <v>2034</v>
      </c>
    </row>
    <row r="813" spans="1:26" ht="26" customHeight="1" x14ac:dyDescent="0.55000000000000004">
      <c r="A813">
        <f t="shared" si="345"/>
        <v>815</v>
      </c>
      <c r="B813" s="228"/>
      <c r="C813" s="44"/>
      <c r="D813" t="s">
        <v>341</v>
      </c>
      <c r="E813">
        <v>24</v>
      </c>
      <c r="F813">
        <f t="shared" si="346"/>
        <v>720</v>
      </c>
      <c r="G813" s="1">
        <v>44833</v>
      </c>
      <c r="H813" s="272">
        <v>0</v>
      </c>
      <c r="I813" s="227">
        <f t="shared" si="340"/>
        <v>1165</v>
      </c>
      <c r="J813" s="119"/>
      <c r="K813" s="232">
        <f t="shared" si="347"/>
        <v>977</v>
      </c>
      <c r="L813" s="232">
        <f t="shared" si="348"/>
        <v>78</v>
      </c>
      <c r="M813" s="4"/>
      <c r="N813" s="232">
        <f t="shared" si="349"/>
        <v>3</v>
      </c>
      <c r="O813" s="273">
        <v>28</v>
      </c>
      <c r="P813" s="119"/>
      <c r="Q813" s="5"/>
      <c r="R813" s="248">
        <f t="shared" si="350"/>
        <v>352</v>
      </c>
      <c r="S813" s="218">
        <f t="shared" si="351"/>
        <v>591</v>
      </c>
      <c r="T813" s="233">
        <f t="shared" si="352"/>
        <v>2052</v>
      </c>
      <c r="U813" s="250">
        <f t="shared" si="341"/>
        <v>44833</v>
      </c>
      <c r="V813" s="4">
        <f t="shared" si="342"/>
        <v>0</v>
      </c>
      <c r="W813" s="26">
        <f t="shared" si="343"/>
        <v>1165</v>
      </c>
      <c r="X813" s="233">
        <f t="shared" si="353"/>
        <v>183</v>
      </c>
      <c r="Y813" s="4">
        <f t="shared" si="344"/>
        <v>28</v>
      </c>
      <c r="Z813" s="230">
        <f t="shared" si="354"/>
        <v>2052</v>
      </c>
    </row>
    <row r="814" spans="1:26" ht="26" customHeight="1" x14ac:dyDescent="0.55000000000000004">
      <c r="A814">
        <f t="shared" si="345"/>
        <v>816</v>
      </c>
      <c r="B814" s="228"/>
      <c r="C814" s="44"/>
      <c r="D814" t="s">
        <v>342</v>
      </c>
      <c r="E814">
        <v>24</v>
      </c>
      <c r="F814">
        <f t="shared" si="346"/>
        <v>721</v>
      </c>
      <c r="G814" s="1">
        <v>44834</v>
      </c>
      <c r="H814" s="272">
        <v>0</v>
      </c>
      <c r="I814" s="227">
        <f t="shared" si="340"/>
        <v>1165</v>
      </c>
      <c r="J814" s="119"/>
      <c r="K814" s="232">
        <f t="shared" si="347"/>
        <v>977</v>
      </c>
      <c r="L814" s="232">
        <f t="shared" si="348"/>
        <v>78</v>
      </c>
      <c r="M814" s="4"/>
      <c r="N814" s="232">
        <f t="shared" si="349"/>
        <v>3</v>
      </c>
      <c r="O814" s="273">
        <v>30</v>
      </c>
      <c r="P814" s="119"/>
      <c r="Q814" s="5"/>
      <c r="R814" s="248">
        <f t="shared" si="350"/>
        <v>352</v>
      </c>
      <c r="S814" s="218">
        <f t="shared" si="351"/>
        <v>591</v>
      </c>
      <c r="T814" s="233">
        <f t="shared" si="352"/>
        <v>2064</v>
      </c>
      <c r="U814" s="250">
        <f t="shared" si="341"/>
        <v>44834</v>
      </c>
      <c r="V814" s="4">
        <f t="shared" si="342"/>
        <v>0</v>
      </c>
      <c r="W814" s="26">
        <f t="shared" si="343"/>
        <v>1165</v>
      </c>
      <c r="X814" s="233">
        <f t="shared" si="353"/>
        <v>184</v>
      </c>
      <c r="Y814" s="4">
        <f t="shared" si="344"/>
        <v>30</v>
      </c>
      <c r="Z814" s="230">
        <f t="shared" si="354"/>
        <v>2064</v>
      </c>
    </row>
    <row r="815" spans="1:26" ht="26" customHeight="1" x14ac:dyDescent="0.55000000000000004">
      <c r="A815">
        <f t="shared" si="345"/>
        <v>817</v>
      </c>
      <c r="B815" s="228"/>
      <c r="C815" s="44"/>
      <c r="D815" t="s">
        <v>343</v>
      </c>
      <c r="E815">
        <v>24</v>
      </c>
      <c r="F815">
        <f t="shared" si="346"/>
        <v>721</v>
      </c>
      <c r="G815" s="1">
        <v>44835</v>
      </c>
      <c r="H815" s="272">
        <v>0</v>
      </c>
      <c r="I815" s="227">
        <f t="shared" si="340"/>
        <v>1165</v>
      </c>
      <c r="J815" s="119"/>
      <c r="K815" s="232">
        <f t="shared" si="347"/>
        <v>977</v>
      </c>
      <c r="L815" s="232">
        <f t="shared" si="348"/>
        <v>78</v>
      </c>
      <c r="M815" s="4"/>
      <c r="N815" s="232">
        <f t="shared" si="349"/>
        <v>3</v>
      </c>
      <c r="O815" s="273">
        <v>30</v>
      </c>
      <c r="P815" s="119"/>
      <c r="Q815" s="5"/>
      <c r="R815" s="248">
        <f t="shared" si="350"/>
        <v>352</v>
      </c>
      <c r="S815" s="218">
        <f t="shared" si="351"/>
        <v>591</v>
      </c>
      <c r="T815" s="233">
        <f t="shared" si="352"/>
        <v>2082</v>
      </c>
      <c r="U815" s="250">
        <f t="shared" si="341"/>
        <v>44835</v>
      </c>
      <c r="V815" s="4">
        <f t="shared" si="342"/>
        <v>0</v>
      </c>
      <c r="W815" s="26">
        <f t="shared" si="343"/>
        <v>1165</v>
      </c>
      <c r="X815" s="233">
        <f t="shared" si="353"/>
        <v>183</v>
      </c>
      <c r="Y815" s="4">
        <f t="shared" si="344"/>
        <v>30</v>
      </c>
      <c r="Z815" s="230">
        <f t="shared" si="354"/>
        <v>2082</v>
      </c>
    </row>
    <row r="816" spans="1:26" ht="26" customHeight="1" x14ac:dyDescent="0.55000000000000004">
      <c r="A816">
        <f t="shared" si="345"/>
        <v>818</v>
      </c>
      <c r="B816" s="228"/>
      <c r="C816" s="44"/>
      <c r="D816" t="s">
        <v>344</v>
      </c>
      <c r="E816">
        <v>24</v>
      </c>
      <c r="F816">
        <f t="shared" si="346"/>
        <v>722</v>
      </c>
      <c r="G816" s="1">
        <v>44836</v>
      </c>
      <c r="H816" s="272">
        <v>0</v>
      </c>
      <c r="I816" s="227">
        <f t="shared" si="340"/>
        <v>1165</v>
      </c>
      <c r="J816" s="119"/>
      <c r="K816" s="232">
        <f t="shared" si="347"/>
        <v>977</v>
      </c>
      <c r="L816" s="232">
        <f t="shared" si="348"/>
        <v>78</v>
      </c>
      <c r="M816" s="4"/>
      <c r="N816" s="232">
        <f t="shared" si="349"/>
        <v>3</v>
      </c>
      <c r="O816" s="273">
        <v>33</v>
      </c>
      <c r="P816" s="119"/>
      <c r="Q816" s="5"/>
      <c r="R816" s="248">
        <f t="shared" si="350"/>
        <v>352</v>
      </c>
      <c r="S816" s="218">
        <f t="shared" si="351"/>
        <v>591</v>
      </c>
      <c r="T816" s="233">
        <f t="shared" si="352"/>
        <v>2097</v>
      </c>
      <c r="U816" s="250">
        <f t="shared" si="341"/>
        <v>44836</v>
      </c>
      <c r="V816" s="4">
        <f t="shared" si="342"/>
        <v>0</v>
      </c>
      <c r="W816" s="26">
        <f t="shared" si="343"/>
        <v>1165</v>
      </c>
      <c r="X816" s="233">
        <f t="shared" si="353"/>
        <v>184</v>
      </c>
      <c r="Y816" s="4">
        <f t="shared" si="344"/>
        <v>33</v>
      </c>
      <c r="Z816" s="230">
        <f t="shared" si="354"/>
        <v>2097</v>
      </c>
    </row>
    <row r="817" spans="1:26" ht="26" customHeight="1" x14ac:dyDescent="0.55000000000000004">
      <c r="A817">
        <f t="shared" si="345"/>
        <v>819</v>
      </c>
      <c r="B817" s="228"/>
      <c r="C817" s="44"/>
      <c r="D817" t="s">
        <v>346</v>
      </c>
      <c r="E817">
        <v>24</v>
      </c>
      <c r="F817">
        <f t="shared" si="346"/>
        <v>722</v>
      </c>
      <c r="G817" s="1">
        <v>44837</v>
      </c>
      <c r="H817" s="272">
        <v>0</v>
      </c>
      <c r="I817" s="227">
        <f t="shared" si="340"/>
        <v>1165</v>
      </c>
      <c r="J817" s="119"/>
      <c r="K817" s="232">
        <f t="shared" si="347"/>
        <v>977</v>
      </c>
      <c r="L817" s="232">
        <f t="shared" si="348"/>
        <v>78</v>
      </c>
      <c r="M817" s="4"/>
      <c r="N817" s="232">
        <f t="shared" si="349"/>
        <v>3</v>
      </c>
      <c r="O817" s="273">
        <v>38</v>
      </c>
      <c r="P817" s="119"/>
      <c r="Q817" s="5"/>
      <c r="R817" s="248">
        <f t="shared" si="350"/>
        <v>352</v>
      </c>
      <c r="S817" s="218">
        <f t="shared" si="351"/>
        <v>591</v>
      </c>
      <c r="T817" s="233">
        <f t="shared" si="352"/>
        <v>2120</v>
      </c>
      <c r="U817" s="250">
        <f t="shared" si="341"/>
        <v>44837</v>
      </c>
      <c r="V817" s="4">
        <f t="shared" si="342"/>
        <v>0</v>
      </c>
      <c r="W817" s="26">
        <f t="shared" si="343"/>
        <v>1165</v>
      </c>
      <c r="X817" s="233">
        <f t="shared" si="353"/>
        <v>183</v>
      </c>
      <c r="Y817" s="4">
        <f t="shared" si="344"/>
        <v>38</v>
      </c>
      <c r="Z817" s="230">
        <f t="shared" si="354"/>
        <v>2120</v>
      </c>
    </row>
    <row r="818" spans="1:26" ht="26" customHeight="1" x14ac:dyDescent="0.55000000000000004">
      <c r="A818">
        <f t="shared" si="345"/>
        <v>820</v>
      </c>
      <c r="B818" s="228"/>
      <c r="C818" s="44"/>
      <c r="D818" t="s">
        <v>347</v>
      </c>
      <c r="E818">
        <v>24</v>
      </c>
      <c r="F818">
        <f t="shared" si="346"/>
        <v>723</v>
      </c>
      <c r="G818" s="1">
        <v>44838</v>
      </c>
      <c r="H818" s="272">
        <v>0</v>
      </c>
      <c r="I818" s="227">
        <f t="shared" si="340"/>
        <v>1165</v>
      </c>
      <c r="J818" s="119"/>
      <c r="K818" s="232">
        <f t="shared" si="347"/>
        <v>977</v>
      </c>
      <c r="L818" s="232">
        <f t="shared" si="348"/>
        <v>78</v>
      </c>
      <c r="M818" s="4"/>
      <c r="N818" s="232">
        <f t="shared" si="349"/>
        <v>3</v>
      </c>
      <c r="O818" s="273">
        <v>91</v>
      </c>
      <c r="P818" s="119"/>
      <c r="Q818" s="5"/>
      <c r="R818" s="248">
        <f t="shared" si="350"/>
        <v>352</v>
      </c>
      <c r="S818" s="218">
        <f t="shared" si="351"/>
        <v>591</v>
      </c>
      <c r="T818" s="233">
        <f t="shared" si="352"/>
        <v>2188</v>
      </c>
      <c r="U818" s="250">
        <f t="shared" si="341"/>
        <v>44838</v>
      </c>
      <c r="V818" s="4">
        <f t="shared" si="342"/>
        <v>0</v>
      </c>
      <c r="W818" s="26">
        <f t="shared" si="343"/>
        <v>1165</v>
      </c>
      <c r="X818" s="233">
        <f t="shared" si="353"/>
        <v>184</v>
      </c>
      <c r="Y818" s="4">
        <f t="shared" si="344"/>
        <v>91</v>
      </c>
      <c r="Z818" s="230">
        <f t="shared" si="354"/>
        <v>2188</v>
      </c>
    </row>
    <row r="819" spans="1:26" ht="26" customHeight="1" x14ac:dyDescent="0.55000000000000004">
      <c r="A819">
        <f t="shared" si="345"/>
        <v>821</v>
      </c>
      <c r="B819" s="228"/>
      <c r="C819" s="44"/>
      <c r="D819" t="s">
        <v>349</v>
      </c>
      <c r="E819">
        <v>24</v>
      </c>
      <c r="F819">
        <f t="shared" si="346"/>
        <v>723</v>
      </c>
      <c r="G819" s="1">
        <v>44839</v>
      </c>
      <c r="H819" s="272">
        <v>0</v>
      </c>
      <c r="I819" s="227">
        <f t="shared" si="340"/>
        <v>1165</v>
      </c>
      <c r="J819" s="119"/>
      <c r="K819" s="232">
        <f>+K817+J819</f>
        <v>977</v>
      </c>
      <c r="L819" s="232">
        <f t="shared" si="348"/>
        <v>78</v>
      </c>
      <c r="M819" s="4"/>
      <c r="N819" s="232">
        <f t="shared" si="349"/>
        <v>3</v>
      </c>
      <c r="O819" s="273">
        <v>97</v>
      </c>
      <c r="P819" s="119"/>
      <c r="Q819" s="5"/>
      <c r="R819" s="248">
        <f t="shared" si="350"/>
        <v>352</v>
      </c>
      <c r="S819" s="218">
        <f t="shared" si="351"/>
        <v>591</v>
      </c>
      <c r="T819" s="233">
        <f t="shared" si="352"/>
        <v>2217</v>
      </c>
      <c r="U819" s="250">
        <f t="shared" si="341"/>
        <v>44839</v>
      </c>
      <c r="V819" s="4">
        <f t="shared" si="342"/>
        <v>0</v>
      </c>
      <c r="W819" s="26">
        <f t="shared" si="343"/>
        <v>1165</v>
      </c>
      <c r="X819" s="233">
        <f t="shared" si="353"/>
        <v>183</v>
      </c>
      <c r="Y819" s="4">
        <f t="shared" si="344"/>
        <v>97</v>
      </c>
      <c r="Z819" s="230">
        <f t="shared" si="354"/>
        <v>2217</v>
      </c>
    </row>
    <row r="820" spans="1:26" ht="26" customHeight="1" x14ac:dyDescent="0.55000000000000004">
      <c r="A820">
        <f t="shared" si="345"/>
        <v>822</v>
      </c>
      <c r="B820" s="228"/>
      <c r="C820" s="44"/>
      <c r="D820" t="s">
        <v>350</v>
      </c>
      <c r="E820">
        <v>24</v>
      </c>
      <c r="F820">
        <f t="shared" si="346"/>
        <v>724</v>
      </c>
      <c r="G820" s="1">
        <v>44840</v>
      </c>
      <c r="H820" s="272">
        <v>0</v>
      </c>
      <c r="I820" s="227">
        <f t="shared" si="340"/>
        <v>1165</v>
      </c>
      <c r="J820" s="119"/>
      <c r="K820" s="232">
        <f t="shared" si="347"/>
        <v>977</v>
      </c>
      <c r="L820" s="232">
        <f t="shared" si="348"/>
        <v>78</v>
      </c>
      <c r="M820" s="4"/>
      <c r="N820" s="232">
        <f t="shared" si="349"/>
        <v>3</v>
      </c>
      <c r="O820" s="273">
        <v>96</v>
      </c>
      <c r="P820" s="119"/>
      <c r="Q820" s="5"/>
      <c r="R820" s="248">
        <f t="shared" si="350"/>
        <v>352</v>
      </c>
      <c r="S820" s="218">
        <f t="shared" si="351"/>
        <v>591</v>
      </c>
      <c r="T820" s="233">
        <f t="shared" si="352"/>
        <v>2284</v>
      </c>
      <c r="U820" s="250">
        <f t="shared" si="341"/>
        <v>44840</v>
      </c>
      <c r="V820" s="4">
        <f t="shared" si="342"/>
        <v>0</v>
      </c>
      <c r="W820" s="26">
        <f t="shared" si="343"/>
        <v>1165</v>
      </c>
      <c r="X820" s="233">
        <f t="shared" si="353"/>
        <v>184</v>
      </c>
      <c r="Y820" s="4">
        <f t="shared" si="344"/>
        <v>96</v>
      </c>
      <c r="Z820" s="230">
        <f t="shared" si="354"/>
        <v>2284</v>
      </c>
    </row>
    <row r="821" spans="1:26" ht="26" customHeight="1" x14ac:dyDescent="0.55000000000000004">
      <c r="A821">
        <f t="shared" si="345"/>
        <v>823</v>
      </c>
      <c r="B821" s="228"/>
      <c r="C821" s="44"/>
      <c r="D821" t="s">
        <v>351</v>
      </c>
      <c r="E821">
        <v>24</v>
      </c>
      <c r="F821">
        <f t="shared" si="346"/>
        <v>724</v>
      </c>
      <c r="G821" s="1">
        <v>44841</v>
      </c>
      <c r="H821" s="272">
        <v>4</v>
      </c>
      <c r="I821" s="227">
        <f t="shared" si="340"/>
        <v>1169</v>
      </c>
      <c r="J821" s="119"/>
      <c r="K821" s="232">
        <f t="shared" si="347"/>
        <v>977</v>
      </c>
      <c r="L821" s="232">
        <f t="shared" si="348"/>
        <v>78</v>
      </c>
      <c r="M821" s="4"/>
      <c r="N821" s="232">
        <f t="shared" si="349"/>
        <v>3</v>
      </c>
      <c r="O821" s="273">
        <v>344</v>
      </c>
      <c r="P821" s="119"/>
      <c r="Q821" s="5"/>
      <c r="R821" s="248">
        <f t="shared" si="350"/>
        <v>352</v>
      </c>
      <c r="S821" s="218">
        <f t="shared" si="351"/>
        <v>591</v>
      </c>
      <c r="T821" s="233">
        <f t="shared" si="352"/>
        <v>2561</v>
      </c>
      <c r="U821" s="250">
        <f t="shared" si="341"/>
        <v>44841</v>
      </c>
      <c r="V821" s="4">
        <f t="shared" si="342"/>
        <v>4</v>
      </c>
      <c r="W821" s="26">
        <f t="shared" si="343"/>
        <v>1169</v>
      </c>
      <c r="X821" s="233">
        <f t="shared" si="353"/>
        <v>187</v>
      </c>
      <c r="Y821" s="4">
        <f t="shared" si="344"/>
        <v>344</v>
      </c>
      <c r="Z821" s="230">
        <f t="shared" si="354"/>
        <v>2561</v>
      </c>
    </row>
    <row r="822" spans="1:26" ht="26" customHeight="1" x14ac:dyDescent="0.55000000000000004">
      <c r="A822">
        <f t="shared" si="345"/>
        <v>824</v>
      </c>
      <c r="B822" s="228"/>
      <c r="C822" s="44"/>
      <c r="D822" t="s">
        <v>352</v>
      </c>
      <c r="E822">
        <v>24</v>
      </c>
      <c r="F822">
        <f t="shared" si="346"/>
        <v>725</v>
      </c>
      <c r="G822" s="1">
        <v>44842</v>
      </c>
      <c r="H822" s="272">
        <v>53</v>
      </c>
      <c r="I822" s="227">
        <f t="shared" si="340"/>
        <v>1222</v>
      </c>
      <c r="J822" s="119"/>
      <c r="K822" s="232">
        <f t="shared" si="347"/>
        <v>977</v>
      </c>
      <c r="L822" s="232">
        <f t="shared" si="348"/>
        <v>78</v>
      </c>
      <c r="M822" s="4"/>
      <c r="N822" s="232">
        <f t="shared" si="349"/>
        <v>3</v>
      </c>
      <c r="O822" s="273">
        <v>383</v>
      </c>
      <c r="P822" s="119"/>
      <c r="Q822" s="5"/>
      <c r="R822" s="248">
        <f t="shared" si="350"/>
        <v>352</v>
      </c>
      <c r="S822" s="218">
        <f t="shared" si="351"/>
        <v>591</v>
      </c>
      <c r="T822" s="233">
        <f t="shared" si="352"/>
        <v>2667</v>
      </c>
      <c r="U822" s="250">
        <f t="shared" si="341"/>
        <v>44842</v>
      </c>
      <c r="V822" s="4">
        <f t="shared" si="342"/>
        <v>53</v>
      </c>
      <c r="W822" s="26">
        <f t="shared" si="343"/>
        <v>1222</v>
      </c>
      <c r="X822" s="233">
        <f t="shared" si="353"/>
        <v>237</v>
      </c>
      <c r="Y822" s="4">
        <f t="shared" si="344"/>
        <v>383</v>
      </c>
      <c r="Z822" s="230">
        <f t="shared" si="354"/>
        <v>2667</v>
      </c>
    </row>
    <row r="823" spans="1:26" ht="26" customHeight="1" x14ac:dyDescent="0.55000000000000004">
      <c r="A823">
        <f t="shared" si="345"/>
        <v>825</v>
      </c>
      <c r="B823" s="228"/>
      <c r="C823" s="44"/>
      <c r="D823" t="s">
        <v>353</v>
      </c>
      <c r="E823">
        <v>24</v>
      </c>
      <c r="F823">
        <f t="shared" si="346"/>
        <v>725</v>
      </c>
      <c r="G823" s="1">
        <v>44843</v>
      </c>
      <c r="H823" s="272">
        <v>70</v>
      </c>
      <c r="I823" s="227">
        <f t="shared" si="340"/>
        <v>1292</v>
      </c>
      <c r="J823" s="119"/>
      <c r="K823" s="232">
        <f t="shared" si="347"/>
        <v>977</v>
      </c>
      <c r="L823" s="232">
        <f t="shared" si="348"/>
        <v>78</v>
      </c>
      <c r="M823" s="4"/>
      <c r="N823" s="232">
        <f t="shared" si="349"/>
        <v>3</v>
      </c>
      <c r="O823" s="273">
        <v>376</v>
      </c>
      <c r="P823" s="119"/>
      <c r="Q823" s="5"/>
      <c r="R823" s="248">
        <f t="shared" si="350"/>
        <v>352</v>
      </c>
      <c r="S823" s="218">
        <f t="shared" si="351"/>
        <v>591</v>
      </c>
      <c r="T823" s="233">
        <f t="shared" si="352"/>
        <v>2937</v>
      </c>
      <c r="U823" s="250">
        <f t="shared" si="341"/>
        <v>44843</v>
      </c>
      <c r="V823" s="4">
        <f t="shared" si="342"/>
        <v>70</v>
      </c>
      <c r="W823" s="26">
        <f t="shared" si="343"/>
        <v>1292</v>
      </c>
      <c r="X823" s="233">
        <f t="shared" si="353"/>
        <v>257</v>
      </c>
      <c r="Y823" s="4">
        <f t="shared" si="344"/>
        <v>376</v>
      </c>
      <c r="Z823" s="230">
        <f t="shared" si="354"/>
        <v>2937</v>
      </c>
    </row>
    <row r="824" spans="1:26" ht="26" customHeight="1" x14ac:dyDescent="0.55000000000000004">
      <c r="A824">
        <f t="shared" si="345"/>
        <v>826</v>
      </c>
      <c r="B824" s="228"/>
      <c r="C824" s="44"/>
      <c r="D824" t="s">
        <v>354</v>
      </c>
      <c r="E824">
        <v>24</v>
      </c>
      <c r="F824">
        <f t="shared" si="346"/>
        <v>726</v>
      </c>
      <c r="G824" s="1">
        <v>44844</v>
      </c>
      <c r="H824" s="272">
        <v>18</v>
      </c>
      <c r="I824" s="227">
        <f t="shared" si="340"/>
        <v>1310</v>
      </c>
      <c r="J824" s="119"/>
      <c r="K824" s="232">
        <f t="shared" si="347"/>
        <v>977</v>
      </c>
      <c r="L824" s="232">
        <f t="shared" si="348"/>
        <v>78</v>
      </c>
      <c r="M824" s="4"/>
      <c r="N824" s="232">
        <f t="shared" si="349"/>
        <v>3</v>
      </c>
      <c r="O824" s="273">
        <v>177</v>
      </c>
      <c r="P824" s="119"/>
      <c r="Q824" s="5"/>
      <c r="R824" s="248">
        <f t="shared" si="350"/>
        <v>352</v>
      </c>
      <c r="S824" s="218">
        <f t="shared" si="351"/>
        <v>591</v>
      </c>
      <c r="T824" s="233">
        <f t="shared" si="352"/>
        <v>2844</v>
      </c>
      <c r="U824" s="250">
        <f t="shared" si="341"/>
        <v>44844</v>
      </c>
      <c r="V824" s="4">
        <f t="shared" si="342"/>
        <v>18</v>
      </c>
      <c r="W824" s="26">
        <f t="shared" si="343"/>
        <v>1310</v>
      </c>
      <c r="X824" s="233">
        <f t="shared" si="353"/>
        <v>255</v>
      </c>
      <c r="Y824" s="4">
        <f t="shared" si="344"/>
        <v>177</v>
      </c>
      <c r="Z824" s="230">
        <f t="shared" si="354"/>
        <v>2844</v>
      </c>
    </row>
    <row r="825" spans="1:26" ht="26" customHeight="1" x14ac:dyDescent="0.55000000000000004">
      <c r="A825">
        <f t="shared" si="345"/>
        <v>827</v>
      </c>
      <c r="B825" s="228"/>
      <c r="C825" s="44"/>
      <c r="D825" t="s">
        <v>355</v>
      </c>
      <c r="E825">
        <v>24</v>
      </c>
      <c r="F825">
        <f t="shared" si="346"/>
        <v>726</v>
      </c>
      <c r="G825" s="1">
        <v>44845</v>
      </c>
      <c r="H825" s="272">
        <v>62</v>
      </c>
      <c r="I825" s="227">
        <f t="shared" si="340"/>
        <v>1372</v>
      </c>
      <c r="J825" s="119"/>
      <c r="K825" s="232">
        <f t="shared" si="347"/>
        <v>977</v>
      </c>
      <c r="L825" s="232">
        <f t="shared" si="348"/>
        <v>78</v>
      </c>
      <c r="M825" s="4"/>
      <c r="N825" s="232">
        <f t="shared" si="349"/>
        <v>3</v>
      </c>
      <c r="O825" s="273">
        <v>379</v>
      </c>
      <c r="P825" s="119"/>
      <c r="Q825" s="5"/>
      <c r="R825" s="248">
        <f t="shared" si="350"/>
        <v>352</v>
      </c>
      <c r="S825" s="218">
        <f t="shared" si="351"/>
        <v>591</v>
      </c>
      <c r="T825" s="233">
        <f t="shared" si="352"/>
        <v>3316</v>
      </c>
      <c r="U825" s="250">
        <f t="shared" si="341"/>
        <v>44845</v>
      </c>
      <c r="V825" s="4">
        <f t="shared" si="342"/>
        <v>62</v>
      </c>
      <c r="W825" s="26">
        <f t="shared" si="343"/>
        <v>1372</v>
      </c>
      <c r="X825" s="233">
        <f t="shared" si="353"/>
        <v>319</v>
      </c>
      <c r="Y825" s="4">
        <f t="shared" si="344"/>
        <v>379</v>
      </c>
      <c r="Z825" s="230">
        <f t="shared" si="354"/>
        <v>3316</v>
      </c>
    </row>
    <row r="826" spans="1:26" ht="26" customHeight="1" x14ac:dyDescent="0.55000000000000004">
      <c r="A826">
        <f t="shared" si="345"/>
        <v>828</v>
      </c>
      <c r="B826" s="228"/>
      <c r="C826" s="44"/>
      <c r="D826" t="s">
        <v>372</v>
      </c>
      <c r="E826">
        <v>24</v>
      </c>
      <c r="F826">
        <f t="shared" si="346"/>
        <v>727</v>
      </c>
      <c r="G826" s="1">
        <v>44846</v>
      </c>
      <c r="H826" s="272">
        <v>64</v>
      </c>
      <c r="I826" s="227">
        <f t="shared" si="340"/>
        <v>1436</v>
      </c>
      <c r="J826" s="119"/>
      <c r="K826" s="232">
        <f t="shared" ref="K826:K851" si="355">+K824+J826</f>
        <v>977</v>
      </c>
      <c r="L826" s="232">
        <f t="shared" ref="L826:L851" si="356">+L824+J826</f>
        <v>78</v>
      </c>
      <c r="M826" s="4"/>
      <c r="N826" s="232">
        <f t="shared" ref="N826:N851" si="357">+N824+M826</f>
        <v>3</v>
      </c>
      <c r="O826" s="273">
        <v>339</v>
      </c>
      <c r="P826" s="119"/>
      <c r="Q826" s="5"/>
      <c r="R826" s="248">
        <f t="shared" ref="R826:R851" si="358">+R824+Q826</f>
        <v>352</v>
      </c>
      <c r="S826" s="218">
        <f t="shared" ref="S826:S851" si="359">+S824+Q826</f>
        <v>591</v>
      </c>
      <c r="T826" s="233">
        <f t="shared" ref="T826:T851" si="360">+T824+O826-P826-Q826</f>
        <v>3183</v>
      </c>
      <c r="U826" s="250">
        <f t="shared" ref="U826:U851" si="361">+G826</f>
        <v>44846</v>
      </c>
      <c r="V826" s="4">
        <f t="shared" ref="V826:V851" si="362">+H826</f>
        <v>64</v>
      </c>
      <c r="W826" s="26">
        <f t="shared" ref="W826:W851" si="363">+I826</f>
        <v>1436</v>
      </c>
      <c r="X826" s="233">
        <f t="shared" ref="X826:X851" si="364">+X824+V826-J826</f>
        <v>319</v>
      </c>
      <c r="Y826" s="4">
        <f t="shared" ref="Y826:Y851" si="365">+O826</f>
        <v>339</v>
      </c>
      <c r="Z826" s="230">
        <f t="shared" ref="Z826:Z851" si="366">+Z824+Y826-P826-Q826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40"/>
        <v>1464</v>
      </c>
      <c r="J827" s="119"/>
      <c r="K827" s="232">
        <f t="shared" si="355"/>
        <v>977</v>
      </c>
      <c r="L827" s="232">
        <f t="shared" si="356"/>
        <v>78</v>
      </c>
      <c r="M827" s="4"/>
      <c r="N827" s="232">
        <f t="shared" si="357"/>
        <v>3</v>
      </c>
      <c r="O827" s="273">
        <v>302</v>
      </c>
      <c r="P827" s="119"/>
      <c r="Q827" s="5"/>
      <c r="R827" s="248">
        <f t="shared" si="358"/>
        <v>352</v>
      </c>
      <c r="S827" s="218">
        <f t="shared" si="359"/>
        <v>591</v>
      </c>
      <c r="T827" s="233">
        <f t="shared" si="360"/>
        <v>3618</v>
      </c>
      <c r="U827" s="250">
        <f t="shared" si="361"/>
        <v>44847</v>
      </c>
      <c r="V827" s="4">
        <f t="shared" si="362"/>
        <v>28</v>
      </c>
      <c r="W827" s="26">
        <f t="shared" si="363"/>
        <v>1464</v>
      </c>
      <c r="X827" s="233">
        <f t="shared" si="364"/>
        <v>347</v>
      </c>
      <c r="Y827" s="4">
        <f t="shared" si="365"/>
        <v>302</v>
      </c>
      <c r="Z827" s="230">
        <f t="shared" si="366"/>
        <v>3618</v>
      </c>
    </row>
    <row r="828" spans="1:26" ht="26" customHeight="1" x14ac:dyDescent="0.55000000000000004">
      <c r="A828">
        <f t="shared" si="345"/>
        <v>830</v>
      </c>
      <c r="B828" s="228"/>
      <c r="C828" s="44"/>
      <c r="D828" t="s">
        <v>374</v>
      </c>
      <c r="E828">
        <v>24</v>
      </c>
      <c r="F828">
        <f t="shared" si="346"/>
        <v>728</v>
      </c>
      <c r="G828" s="1">
        <v>44848</v>
      </c>
      <c r="H828" s="272">
        <v>37</v>
      </c>
      <c r="I828" s="227">
        <f t="shared" si="340"/>
        <v>1501</v>
      </c>
      <c r="J828" s="119"/>
      <c r="K828" s="232">
        <f t="shared" si="355"/>
        <v>977</v>
      </c>
      <c r="L828" s="232">
        <f t="shared" si="356"/>
        <v>78</v>
      </c>
      <c r="M828" s="4"/>
      <c r="N828" s="232">
        <f t="shared" si="357"/>
        <v>3</v>
      </c>
      <c r="O828" s="273">
        <v>337</v>
      </c>
      <c r="P828" s="119"/>
      <c r="Q828" s="5"/>
      <c r="R828" s="248">
        <f t="shared" si="358"/>
        <v>352</v>
      </c>
      <c r="S828" s="218">
        <f t="shared" si="359"/>
        <v>591</v>
      </c>
      <c r="T828" s="233">
        <f t="shared" si="360"/>
        <v>3520</v>
      </c>
      <c r="U828" s="250">
        <f t="shared" si="361"/>
        <v>44848</v>
      </c>
      <c r="V828" s="4">
        <f t="shared" si="362"/>
        <v>37</v>
      </c>
      <c r="W828" s="26">
        <f t="shared" si="363"/>
        <v>1501</v>
      </c>
      <c r="X828" s="233">
        <f t="shared" si="364"/>
        <v>356</v>
      </c>
      <c r="Y828" s="4">
        <f t="shared" si="365"/>
        <v>337</v>
      </c>
      <c r="Z828" s="230">
        <f t="shared" si="366"/>
        <v>3520</v>
      </c>
    </row>
    <row r="829" spans="1:26" ht="26" customHeight="1" x14ac:dyDescent="0.55000000000000004">
      <c r="A829">
        <f t="shared" si="345"/>
        <v>831</v>
      </c>
      <c r="B829" s="228"/>
      <c r="C829" s="44"/>
      <c r="D829" t="s">
        <v>376</v>
      </c>
      <c r="E829">
        <v>24</v>
      </c>
      <c r="F829">
        <f t="shared" si="346"/>
        <v>728</v>
      </c>
      <c r="G829" s="1">
        <v>44849</v>
      </c>
      <c r="H829" s="272">
        <v>22</v>
      </c>
      <c r="I829" s="227">
        <f t="shared" si="340"/>
        <v>1523</v>
      </c>
      <c r="J829" s="119"/>
      <c r="K829" s="232">
        <f t="shared" si="355"/>
        <v>977</v>
      </c>
      <c r="L829" s="232">
        <f t="shared" si="356"/>
        <v>78</v>
      </c>
      <c r="M829" s="4"/>
      <c r="N829" s="232">
        <f t="shared" si="357"/>
        <v>3</v>
      </c>
      <c r="O829" s="273">
        <v>271</v>
      </c>
      <c r="P829" s="119"/>
      <c r="Q829" s="5"/>
      <c r="R829" s="248">
        <f t="shared" si="358"/>
        <v>352</v>
      </c>
      <c r="S829" s="218">
        <f t="shared" si="359"/>
        <v>591</v>
      </c>
      <c r="T829" s="233">
        <f t="shared" si="360"/>
        <v>3889</v>
      </c>
      <c r="U829" s="250">
        <f t="shared" si="361"/>
        <v>44849</v>
      </c>
      <c r="V829" s="4">
        <f t="shared" si="362"/>
        <v>22</v>
      </c>
      <c r="W829" s="26">
        <f t="shared" si="363"/>
        <v>1523</v>
      </c>
      <c r="X829" s="233">
        <f t="shared" si="364"/>
        <v>369</v>
      </c>
      <c r="Y829" s="4">
        <f t="shared" si="365"/>
        <v>271</v>
      </c>
      <c r="Z829" s="230">
        <f t="shared" si="366"/>
        <v>3889</v>
      </c>
    </row>
    <row r="830" spans="1:26" ht="26" customHeight="1" x14ac:dyDescent="0.55000000000000004">
      <c r="A830">
        <f t="shared" si="345"/>
        <v>832</v>
      </c>
      <c r="B830" s="228"/>
      <c r="C830" s="44"/>
      <c r="D830" t="s">
        <v>377</v>
      </c>
      <c r="E830">
        <v>24</v>
      </c>
      <c r="F830">
        <f t="shared" si="346"/>
        <v>729</v>
      </c>
      <c r="G830" s="1">
        <v>44850</v>
      </c>
      <c r="H830" s="272">
        <v>13</v>
      </c>
      <c r="I830" s="227">
        <f t="shared" si="340"/>
        <v>1536</v>
      </c>
      <c r="J830" s="119"/>
      <c r="K830" s="232">
        <f t="shared" si="355"/>
        <v>977</v>
      </c>
      <c r="L830" s="232">
        <f t="shared" si="356"/>
        <v>78</v>
      </c>
      <c r="M830" s="4"/>
      <c r="N830" s="232">
        <f t="shared" si="357"/>
        <v>3</v>
      </c>
      <c r="O830" s="273">
        <v>175</v>
      </c>
      <c r="P830" s="119"/>
      <c r="Q830" s="5"/>
      <c r="R830" s="248">
        <f t="shared" si="358"/>
        <v>352</v>
      </c>
      <c r="S830" s="218">
        <f t="shared" si="359"/>
        <v>591</v>
      </c>
      <c r="T830" s="233">
        <f t="shared" si="360"/>
        <v>3695</v>
      </c>
      <c r="U830" s="250">
        <f t="shared" si="361"/>
        <v>44850</v>
      </c>
      <c r="V830" s="4">
        <f t="shared" si="362"/>
        <v>13</v>
      </c>
      <c r="W830" s="26">
        <f t="shared" si="363"/>
        <v>1536</v>
      </c>
      <c r="X830" s="233">
        <f t="shared" si="364"/>
        <v>369</v>
      </c>
      <c r="Y830" s="4">
        <f t="shared" si="365"/>
        <v>175</v>
      </c>
      <c r="Z830" s="230">
        <f t="shared" si="366"/>
        <v>3695</v>
      </c>
    </row>
    <row r="831" spans="1:26" ht="26" customHeight="1" x14ac:dyDescent="0.55000000000000004">
      <c r="A831">
        <f t="shared" si="345"/>
        <v>833</v>
      </c>
      <c r="B831" s="228"/>
      <c r="C831" s="44"/>
      <c r="D831" t="s">
        <v>378</v>
      </c>
      <c r="E831">
        <v>24</v>
      </c>
      <c r="F831">
        <f t="shared" si="346"/>
        <v>729</v>
      </c>
      <c r="G831" s="1">
        <v>44851</v>
      </c>
      <c r="H831" s="272">
        <v>8</v>
      </c>
      <c r="I831" s="227">
        <f t="shared" si="340"/>
        <v>1544</v>
      </c>
      <c r="J831" s="119"/>
      <c r="K831" s="232">
        <f t="shared" si="355"/>
        <v>977</v>
      </c>
      <c r="L831" s="232">
        <f t="shared" si="356"/>
        <v>78</v>
      </c>
      <c r="M831" s="4"/>
      <c r="N831" s="232">
        <f t="shared" si="357"/>
        <v>3</v>
      </c>
      <c r="O831" s="273">
        <v>133</v>
      </c>
      <c r="P831" s="119"/>
      <c r="Q831" s="5"/>
      <c r="R831" s="248">
        <f t="shared" si="358"/>
        <v>352</v>
      </c>
      <c r="S831" s="218">
        <f t="shared" si="359"/>
        <v>591</v>
      </c>
      <c r="T831" s="233">
        <f t="shared" si="360"/>
        <v>4022</v>
      </c>
      <c r="U831" s="250">
        <f t="shared" si="361"/>
        <v>44851</v>
      </c>
      <c r="V831" s="4">
        <f t="shared" si="362"/>
        <v>8</v>
      </c>
      <c r="W831" s="26">
        <f t="shared" si="363"/>
        <v>1544</v>
      </c>
      <c r="X831" s="233">
        <f t="shared" si="364"/>
        <v>377</v>
      </c>
      <c r="Y831" s="4">
        <f t="shared" si="365"/>
        <v>133</v>
      </c>
      <c r="Z831" s="230">
        <f t="shared" si="366"/>
        <v>4022</v>
      </c>
    </row>
    <row r="832" spans="1:26" ht="26" customHeight="1" x14ac:dyDescent="0.55000000000000004">
      <c r="A832">
        <f t="shared" si="345"/>
        <v>834</v>
      </c>
      <c r="B832" s="228"/>
      <c r="C832" s="44"/>
      <c r="D832" t="s">
        <v>379</v>
      </c>
      <c r="E832">
        <v>24</v>
      </c>
      <c r="F832">
        <f t="shared" si="346"/>
        <v>730</v>
      </c>
      <c r="G832" s="1">
        <v>44852</v>
      </c>
      <c r="H832" s="272">
        <v>6</v>
      </c>
      <c r="I832" s="227">
        <f t="shared" si="340"/>
        <v>1550</v>
      </c>
      <c r="J832" s="119"/>
      <c r="K832" s="232">
        <f t="shared" si="355"/>
        <v>977</v>
      </c>
      <c r="L832" s="232">
        <f t="shared" si="356"/>
        <v>78</v>
      </c>
      <c r="M832" s="4"/>
      <c r="N832" s="232">
        <f t="shared" si="357"/>
        <v>3</v>
      </c>
      <c r="O832" s="273">
        <v>116</v>
      </c>
      <c r="P832" s="119"/>
      <c r="Q832" s="5"/>
      <c r="R832" s="248">
        <f t="shared" si="358"/>
        <v>352</v>
      </c>
      <c r="S832" s="218">
        <f t="shared" si="359"/>
        <v>591</v>
      </c>
      <c r="T832" s="233">
        <f t="shared" si="360"/>
        <v>3811</v>
      </c>
      <c r="U832" s="250">
        <f t="shared" si="361"/>
        <v>44852</v>
      </c>
      <c r="V832" s="4">
        <f t="shared" si="362"/>
        <v>6</v>
      </c>
      <c r="W832" s="26">
        <f t="shared" si="363"/>
        <v>1550</v>
      </c>
      <c r="X832" s="233">
        <f t="shared" si="364"/>
        <v>375</v>
      </c>
      <c r="Y832" s="4">
        <f t="shared" si="365"/>
        <v>116</v>
      </c>
      <c r="Z832" s="230">
        <f t="shared" si="366"/>
        <v>3811</v>
      </c>
    </row>
    <row r="833" spans="1:26" ht="26" customHeight="1" x14ac:dyDescent="0.55000000000000004">
      <c r="A833">
        <f t="shared" si="345"/>
        <v>835</v>
      </c>
      <c r="B833" s="228"/>
      <c r="C833" s="44"/>
      <c r="D833" t="s">
        <v>380</v>
      </c>
      <c r="E833">
        <v>24</v>
      </c>
      <c r="F833">
        <f t="shared" si="346"/>
        <v>730</v>
      </c>
      <c r="G833" s="1">
        <v>44853</v>
      </c>
      <c r="H833" s="272">
        <v>6</v>
      </c>
      <c r="I833" s="227">
        <f t="shared" si="340"/>
        <v>1556</v>
      </c>
      <c r="J833" s="119"/>
      <c r="K833" s="232">
        <f t="shared" si="355"/>
        <v>977</v>
      </c>
      <c r="L833" s="232">
        <f t="shared" si="356"/>
        <v>78</v>
      </c>
      <c r="M833" s="4"/>
      <c r="N833" s="232">
        <f t="shared" si="357"/>
        <v>3</v>
      </c>
      <c r="O833" s="273">
        <v>121</v>
      </c>
      <c r="P833" s="119"/>
      <c r="Q833" s="5"/>
      <c r="R833" s="248">
        <f t="shared" si="358"/>
        <v>352</v>
      </c>
      <c r="S833" s="218">
        <f t="shared" si="359"/>
        <v>591</v>
      </c>
      <c r="T833" s="233">
        <f t="shared" si="360"/>
        <v>4143</v>
      </c>
      <c r="U833" s="250">
        <f t="shared" si="361"/>
        <v>44853</v>
      </c>
      <c r="V833" s="4">
        <f t="shared" si="362"/>
        <v>6</v>
      </c>
      <c r="W833" s="26">
        <f t="shared" si="363"/>
        <v>1556</v>
      </c>
      <c r="X833" s="233">
        <f t="shared" si="364"/>
        <v>383</v>
      </c>
      <c r="Y833" s="4">
        <f t="shared" si="365"/>
        <v>121</v>
      </c>
      <c r="Z833" s="230">
        <f t="shared" si="366"/>
        <v>4143</v>
      </c>
    </row>
    <row r="834" spans="1:26" ht="26" customHeight="1" x14ac:dyDescent="0.55000000000000004">
      <c r="A834">
        <f t="shared" si="345"/>
        <v>836</v>
      </c>
      <c r="B834" s="228"/>
      <c r="C834" s="44"/>
      <c r="D834" t="s">
        <v>381</v>
      </c>
      <c r="E834">
        <v>24</v>
      </c>
      <c r="F834">
        <f t="shared" si="346"/>
        <v>731</v>
      </c>
      <c r="G834" s="1">
        <v>44854</v>
      </c>
      <c r="H834" s="272">
        <v>7</v>
      </c>
      <c r="I834" s="227">
        <f t="shared" si="340"/>
        <v>1563</v>
      </c>
      <c r="J834" s="119"/>
      <c r="K834" s="232">
        <f t="shared" si="355"/>
        <v>977</v>
      </c>
      <c r="L834" s="232">
        <f t="shared" si="356"/>
        <v>78</v>
      </c>
      <c r="M834" s="4"/>
      <c r="N834" s="232">
        <f t="shared" si="357"/>
        <v>3</v>
      </c>
      <c r="O834" s="273">
        <v>113</v>
      </c>
      <c r="P834" s="119"/>
      <c r="Q834" s="5"/>
      <c r="R834" s="248">
        <f t="shared" si="358"/>
        <v>352</v>
      </c>
      <c r="S834" s="218">
        <f t="shared" si="359"/>
        <v>591</v>
      </c>
      <c r="T834" s="233">
        <f t="shared" si="360"/>
        <v>3924</v>
      </c>
      <c r="U834" s="250">
        <f t="shared" si="361"/>
        <v>44854</v>
      </c>
      <c r="V834" s="4">
        <f t="shared" si="362"/>
        <v>7</v>
      </c>
      <c r="W834" s="26">
        <f t="shared" si="363"/>
        <v>1563</v>
      </c>
      <c r="X834" s="233">
        <f t="shared" si="364"/>
        <v>382</v>
      </c>
      <c r="Y834" s="4">
        <f t="shared" si="365"/>
        <v>113</v>
      </c>
      <c r="Z834" s="230">
        <f t="shared" si="366"/>
        <v>3924</v>
      </c>
    </row>
    <row r="835" spans="1:26" ht="26" customHeight="1" x14ac:dyDescent="0.55000000000000004">
      <c r="A835">
        <f t="shared" si="345"/>
        <v>837</v>
      </c>
      <c r="B835" s="228"/>
      <c r="C835" s="44"/>
      <c r="D835" t="s">
        <v>382</v>
      </c>
      <c r="E835">
        <v>24</v>
      </c>
      <c r="F835">
        <f t="shared" si="346"/>
        <v>731</v>
      </c>
      <c r="G835" s="1">
        <v>44855</v>
      </c>
      <c r="H835" s="272">
        <v>8</v>
      </c>
      <c r="I835" s="227">
        <f t="shared" si="340"/>
        <v>1571</v>
      </c>
      <c r="J835" s="119"/>
      <c r="K835" s="232">
        <f t="shared" si="355"/>
        <v>977</v>
      </c>
      <c r="L835" s="232">
        <f t="shared" si="356"/>
        <v>78</v>
      </c>
      <c r="M835" s="4"/>
      <c r="N835" s="232">
        <f t="shared" si="357"/>
        <v>3</v>
      </c>
      <c r="O835" s="273">
        <v>125</v>
      </c>
      <c r="P835" s="119"/>
      <c r="Q835" s="5"/>
      <c r="R835" s="248">
        <f t="shared" si="358"/>
        <v>352</v>
      </c>
      <c r="S835" s="218">
        <f t="shared" si="359"/>
        <v>591</v>
      </c>
      <c r="T835" s="233">
        <f t="shared" si="360"/>
        <v>4268</v>
      </c>
      <c r="U835" s="250">
        <f t="shared" si="361"/>
        <v>44855</v>
      </c>
      <c r="V835" s="4">
        <f t="shared" si="362"/>
        <v>8</v>
      </c>
      <c r="W835" s="26">
        <f t="shared" si="363"/>
        <v>1571</v>
      </c>
      <c r="X835" s="233">
        <f t="shared" si="364"/>
        <v>391</v>
      </c>
      <c r="Y835" s="4">
        <f t="shared" si="365"/>
        <v>125</v>
      </c>
      <c r="Z835" s="230">
        <f t="shared" si="366"/>
        <v>4268</v>
      </c>
    </row>
    <row r="836" spans="1:26" ht="26" customHeight="1" x14ac:dyDescent="0.55000000000000004">
      <c r="A836">
        <f t="shared" si="345"/>
        <v>838</v>
      </c>
      <c r="B836" s="228"/>
      <c r="C836" s="44"/>
      <c r="D836" t="s">
        <v>383</v>
      </c>
      <c r="E836">
        <v>24</v>
      </c>
      <c r="F836">
        <f t="shared" si="346"/>
        <v>732</v>
      </c>
      <c r="G836" s="1">
        <v>44856</v>
      </c>
      <c r="H836" s="272">
        <v>8</v>
      </c>
      <c r="I836" s="227">
        <f t="shared" si="340"/>
        <v>1579</v>
      </c>
      <c r="J836" s="119"/>
      <c r="K836" s="232">
        <f t="shared" si="355"/>
        <v>977</v>
      </c>
      <c r="L836" s="232">
        <f t="shared" si="356"/>
        <v>78</v>
      </c>
      <c r="M836" s="4"/>
      <c r="N836" s="232">
        <f t="shared" si="357"/>
        <v>3</v>
      </c>
      <c r="O836" s="273">
        <v>123</v>
      </c>
      <c r="P836" s="119"/>
      <c r="Q836" s="5"/>
      <c r="R836" s="248">
        <f t="shared" si="358"/>
        <v>352</v>
      </c>
      <c r="S836" s="218">
        <f t="shared" si="359"/>
        <v>591</v>
      </c>
      <c r="T836" s="233">
        <f t="shared" si="360"/>
        <v>4047</v>
      </c>
      <c r="U836" s="250">
        <f t="shared" si="361"/>
        <v>44856</v>
      </c>
      <c r="V836" s="4">
        <f t="shared" si="362"/>
        <v>8</v>
      </c>
      <c r="W836" s="26">
        <f t="shared" si="363"/>
        <v>1579</v>
      </c>
      <c r="X836" s="233">
        <f t="shared" si="364"/>
        <v>390</v>
      </c>
      <c r="Y836" s="4">
        <f t="shared" si="365"/>
        <v>123</v>
      </c>
      <c r="Z836" s="230">
        <f t="shared" si="366"/>
        <v>4047</v>
      </c>
    </row>
    <row r="837" spans="1:26" ht="26" customHeight="1" x14ac:dyDescent="0.55000000000000004">
      <c r="A837">
        <f t="shared" si="345"/>
        <v>839</v>
      </c>
      <c r="B837" s="228"/>
      <c r="C837" s="44"/>
      <c r="D837" t="s">
        <v>384</v>
      </c>
      <c r="E837">
        <v>24</v>
      </c>
      <c r="F837">
        <f t="shared" si="346"/>
        <v>732</v>
      </c>
      <c r="G837" s="1">
        <v>44857</v>
      </c>
      <c r="H837" s="272">
        <v>10</v>
      </c>
      <c r="I837" s="227">
        <f t="shared" si="340"/>
        <v>1589</v>
      </c>
      <c r="J837" s="119"/>
      <c r="K837" s="232">
        <f t="shared" si="355"/>
        <v>977</v>
      </c>
      <c r="L837" s="232">
        <f t="shared" si="356"/>
        <v>78</v>
      </c>
      <c r="M837" s="4"/>
      <c r="N837" s="232">
        <f t="shared" si="357"/>
        <v>3</v>
      </c>
      <c r="O837" s="273">
        <v>125</v>
      </c>
      <c r="P837" s="119"/>
      <c r="Q837" s="5"/>
      <c r="R837" s="248">
        <f t="shared" si="358"/>
        <v>352</v>
      </c>
      <c r="S837" s="218">
        <f t="shared" si="359"/>
        <v>591</v>
      </c>
      <c r="T837" s="233">
        <f t="shared" si="360"/>
        <v>4393</v>
      </c>
      <c r="U837" s="250">
        <f t="shared" si="361"/>
        <v>44857</v>
      </c>
      <c r="V837" s="4">
        <f t="shared" si="362"/>
        <v>10</v>
      </c>
      <c r="W837" s="26">
        <f t="shared" si="363"/>
        <v>1589</v>
      </c>
      <c r="X837" s="233">
        <f t="shared" si="364"/>
        <v>401</v>
      </c>
      <c r="Y837" s="4">
        <f t="shared" si="365"/>
        <v>125</v>
      </c>
      <c r="Z837" s="230">
        <f t="shared" si="366"/>
        <v>4393</v>
      </c>
    </row>
    <row r="838" spans="1:26" ht="26" customHeight="1" x14ac:dyDescent="0.55000000000000004">
      <c r="A838">
        <f t="shared" si="345"/>
        <v>840</v>
      </c>
      <c r="B838" s="228"/>
      <c r="C838" s="44"/>
      <c r="D838" t="s">
        <v>385</v>
      </c>
      <c r="E838">
        <v>24</v>
      </c>
      <c r="F838">
        <f t="shared" si="346"/>
        <v>733</v>
      </c>
      <c r="G838" s="1">
        <v>44858</v>
      </c>
      <c r="H838" s="272">
        <v>9</v>
      </c>
      <c r="I838" s="227">
        <f t="shared" si="340"/>
        <v>1598</v>
      </c>
      <c r="J838" s="119"/>
      <c r="K838" s="232">
        <f t="shared" si="355"/>
        <v>977</v>
      </c>
      <c r="L838" s="232">
        <f t="shared" si="356"/>
        <v>78</v>
      </c>
      <c r="M838" s="4"/>
      <c r="N838" s="232">
        <f t="shared" si="357"/>
        <v>3</v>
      </c>
      <c r="O838" s="273">
        <v>124</v>
      </c>
      <c r="P838" s="119"/>
      <c r="Q838" s="5"/>
      <c r="R838" s="248">
        <f t="shared" si="358"/>
        <v>352</v>
      </c>
      <c r="S838" s="218">
        <f t="shared" si="359"/>
        <v>591</v>
      </c>
      <c r="T838" s="233">
        <f t="shared" si="360"/>
        <v>4171</v>
      </c>
      <c r="U838" s="250">
        <f t="shared" si="361"/>
        <v>44858</v>
      </c>
      <c r="V838" s="4">
        <f t="shared" si="362"/>
        <v>9</v>
      </c>
      <c r="W838" s="26">
        <f t="shared" si="363"/>
        <v>1598</v>
      </c>
      <c r="X838" s="233">
        <f t="shared" si="364"/>
        <v>399</v>
      </c>
      <c r="Y838" s="4">
        <f t="shared" si="365"/>
        <v>124</v>
      </c>
      <c r="Z838" s="230">
        <f t="shared" si="366"/>
        <v>4171</v>
      </c>
    </row>
    <row r="839" spans="1:26" ht="26" customHeight="1" x14ac:dyDescent="0.55000000000000004">
      <c r="A839">
        <f t="shared" si="345"/>
        <v>841</v>
      </c>
      <c r="B839" s="228"/>
      <c r="C839" s="44"/>
      <c r="D839" t="s">
        <v>386</v>
      </c>
      <c r="E839">
        <v>24</v>
      </c>
      <c r="F839">
        <f t="shared" si="346"/>
        <v>733</v>
      </c>
      <c r="G839" s="1">
        <v>44859</v>
      </c>
      <c r="H839" s="272">
        <v>9</v>
      </c>
      <c r="I839" s="227">
        <f t="shared" si="340"/>
        <v>1607</v>
      </c>
      <c r="J839" s="119"/>
      <c r="K839" s="232">
        <f t="shared" si="355"/>
        <v>977</v>
      </c>
      <c r="L839" s="232">
        <f t="shared" si="356"/>
        <v>78</v>
      </c>
      <c r="M839" s="4"/>
      <c r="N839" s="232">
        <f t="shared" si="357"/>
        <v>3</v>
      </c>
      <c r="O839" s="273">
        <v>129</v>
      </c>
      <c r="P839" s="119"/>
      <c r="Q839" s="5"/>
      <c r="R839" s="248">
        <f t="shared" si="358"/>
        <v>352</v>
      </c>
      <c r="S839" s="218">
        <f t="shared" si="359"/>
        <v>591</v>
      </c>
      <c r="T839" s="233">
        <f t="shared" si="360"/>
        <v>4522</v>
      </c>
      <c r="U839" s="250">
        <f t="shared" si="361"/>
        <v>44859</v>
      </c>
      <c r="V839" s="4">
        <f t="shared" si="362"/>
        <v>9</v>
      </c>
      <c r="W839" s="26">
        <f t="shared" si="363"/>
        <v>1607</v>
      </c>
      <c r="X839" s="233">
        <f t="shared" si="364"/>
        <v>410</v>
      </c>
      <c r="Y839" s="4">
        <f t="shared" si="365"/>
        <v>129</v>
      </c>
      <c r="Z839" s="230">
        <f t="shared" si="366"/>
        <v>4522</v>
      </c>
    </row>
    <row r="840" spans="1:26" ht="26" customHeight="1" x14ac:dyDescent="0.55000000000000004">
      <c r="A840">
        <f t="shared" si="345"/>
        <v>842</v>
      </c>
      <c r="B840" s="228"/>
      <c r="C840" s="44"/>
      <c r="D840" t="s">
        <v>387</v>
      </c>
      <c r="E840">
        <v>24</v>
      </c>
      <c r="F840">
        <f t="shared" si="346"/>
        <v>734</v>
      </c>
      <c r="G840" s="1">
        <v>44860</v>
      </c>
      <c r="H840" s="272">
        <v>11</v>
      </c>
      <c r="I840" s="227">
        <f t="shared" si="340"/>
        <v>1618</v>
      </c>
      <c r="J840" s="119"/>
      <c r="K840" s="232">
        <f t="shared" si="355"/>
        <v>977</v>
      </c>
      <c r="L840" s="232">
        <f t="shared" si="356"/>
        <v>78</v>
      </c>
      <c r="M840" s="4"/>
      <c r="N840" s="232">
        <f t="shared" si="357"/>
        <v>3</v>
      </c>
      <c r="O840" s="273">
        <v>114</v>
      </c>
      <c r="P840" s="119"/>
      <c r="Q840" s="5"/>
      <c r="R840" s="248">
        <f t="shared" si="358"/>
        <v>352</v>
      </c>
      <c r="S840" s="218">
        <f t="shared" si="359"/>
        <v>591</v>
      </c>
      <c r="T840" s="233">
        <f t="shared" si="360"/>
        <v>4285</v>
      </c>
      <c r="U840" s="250">
        <f t="shared" si="361"/>
        <v>44860</v>
      </c>
      <c r="V840" s="4">
        <f t="shared" si="362"/>
        <v>11</v>
      </c>
      <c r="W840" s="26">
        <f t="shared" si="363"/>
        <v>1618</v>
      </c>
      <c r="X840" s="233">
        <f t="shared" si="364"/>
        <v>410</v>
      </c>
      <c r="Y840" s="4">
        <f t="shared" si="365"/>
        <v>114</v>
      </c>
      <c r="Z840" s="230">
        <f t="shared" si="366"/>
        <v>4285</v>
      </c>
    </row>
    <row r="841" spans="1:26" ht="26" customHeight="1" x14ac:dyDescent="0.55000000000000004">
      <c r="A841">
        <f t="shared" si="345"/>
        <v>843</v>
      </c>
      <c r="B841" s="228"/>
      <c r="C841" s="44"/>
      <c r="D841" t="s">
        <v>389</v>
      </c>
      <c r="E841">
        <v>24</v>
      </c>
      <c r="F841">
        <f t="shared" si="346"/>
        <v>734</v>
      </c>
      <c r="G841" s="1">
        <v>44861</v>
      </c>
      <c r="H841" s="272">
        <v>12</v>
      </c>
      <c r="I841" s="227">
        <f t="shared" si="340"/>
        <v>1630</v>
      </c>
      <c r="J841" s="119"/>
      <c r="K841" s="232">
        <f t="shared" si="355"/>
        <v>977</v>
      </c>
      <c r="L841" s="232">
        <f t="shared" si="356"/>
        <v>78</v>
      </c>
      <c r="M841" s="4"/>
      <c r="N841" s="232">
        <f t="shared" si="357"/>
        <v>3</v>
      </c>
      <c r="O841" s="273">
        <v>110</v>
      </c>
      <c r="P841" s="119"/>
      <c r="Q841" s="5"/>
      <c r="R841" s="248">
        <f t="shared" si="358"/>
        <v>352</v>
      </c>
      <c r="S841" s="218">
        <f t="shared" si="359"/>
        <v>591</v>
      </c>
      <c r="T841" s="233">
        <f t="shared" si="360"/>
        <v>4632</v>
      </c>
      <c r="U841" s="250">
        <f t="shared" si="361"/>
        <v>44861</v>
      </c>
      <c r="V841" s="4">
        <f t="shared" si="362"/>
        <v>12</v>
      </c>
      <c r="W841" s="26">
        <f t="shared" si="363"/>
        <v>1630</v>
      </c>
      <c r="X841" s="233">
        <f t="shared" si="364"/>
        <v>422</v>
      </c>
      <c r="Y841" s="4">
        <f t="shared" si="365"/>
        <v>110</v>
      </c>
      <c r="Z841" s="230">
        <f t="shared" si="366"/>
        <v>4632</v>
      </c>
    </row>
    <row r="842" spans="1:26" ht="26" customHeight="1" x14ac:dyDescent="0.55000000000000004">
      <c r="A842">
        <f t="shared" si="345"/>
        <v>844</v>
      </c>
      <c r="B842" s="228"/>
      <c r="C842" s="44"/>
      <c r="D842" t="s">
        <v>390</v>
      </c>
      <c r="E842">
        <v>24</v>
      </c>
      <c r="F842">
        <f t="shared" si="346"/>
        <v>735</v>
      </c>
      <c r="G842" s="1">
        <v>44862</v>
      </c>
      <c r="H842" s="272">
        <v>30</v>
      </c>
      <c r="I842" s="227">
        <f t="shared" si="340"/>
        <v>1660</v>
      </c>
      <c r="J842" s="119"/>
      <c r="K842" s="232">
        <f t="shared" si="355"/>
        <v>977</v>
      </c>
      <c r="L842" s="232">
        <f t="shared" si="356"/>
        <v>78</v>
      </c>
      <c r="M842" s="4"/>
      <c r="N842" s="232">
        <f t="shared" si="357"/>
        <v>3</v>
      </c>
      <c r="O842" s="273">
        <v>125</v>
      </c>
      <c r="P842" s="119"/>
      <c r="Q842" s="5"/>
      <c r="R842" s="248">
        <f t="shared" si="358"/>
        <v>352</v>
      </c>
      <c r="S842" s="218">
        <f t="shared" si="359"/>
        <v>591</v>
      </c>
      <c r="T842" s="233">
        <f t="shared" si="360"/>
        <v>4410</v>
      </c>
      <c r="U842" s="250">
        <f t="shared" si="361"/>
        <v>44862</v>
      </c>
      <c r="V842" s="4">
        <f t="shared" si="362"/>
        <v>30</v>
      </c>
      <c r="W842" s="26">
        <f t="shared" si="363"/>
        <v>1660</v>
      </c>
      <c r="X842" s="233">
        <f t="shared" si="364"/>
        <v>440</v>
      </c>
      <c r="Y842" s="4">
        <f t="shared" si="365"/>
        <v>125</v>
      </c>
      <c r="Z842" s="230">
        <f t="shared" si="366"/>
        <v>4410</v>
      </c>
    </row>
    <row r="843" spans="1:26" ht="26" customHeight="1" x14ac:dyDescent="0.55000000000000004">
      <c r="A843">
        <f t="shared" si="345"/>
        <v>845</v>
      </c>
      <c r="B843" s="228"/>
      <c r="C843" s="44"/>
      <c r="D843" t="s">
        <v>391</v>
      </c>
      <c r="E843">
        <v>24</v>
      </c>
      <c r="F843">
        <f t="shared" si="346"/>
        <v>735</v>
      </c>
      <c r="G843" s="1">
        <v>44863</v>
      </c>
      <c r="H843" s="272">
        <v>29</v>
      </c>
      <c r="I843" s="227">
        <f t="shared" si="340"/>
        <v>1689</v>
      </c>
      <c r="J843" s="119"/>
      <c r="K843" s="232">
        <f t="shared" si="355"/>
        <v>977</v>
      </c>
      <c r="L843" s="232">
        <f t="shared" si="356"/>
        <v>78</v>
      </c>
      <c r="M843" s="4"/>
      <c r="N843" s="232">
        <f t="shared" si="357"/>
        <v>3</v>
      </c>
      <c r="O843" s="273">
        <v>248</v>
      </c>
      <c r="P843" s="119"/>
      <c r="Q843" s="5"/>
      <c r="R843" s="248">
        <f t="shared" si="358"/>
        <v>352</v>
      </c>
      <c r="S843" s="218">
        <f t="shared" si="359"/>
        <v>591</v>
      </c>
      <c r="T843" s="233">
        <f t="shared" si="360"/>
        <v>4880</v>
      </c>
      <c r="U843" s="250">
        <f t="shared" si="361"/>
        <v>44863</v>
      </c>
      <c r="V843" s="4">
        <f t="shared" si="362"/>
        <v>29</v>
      </c>
      <c r="W843" s="26">
        <f t="shared" si="363"/>
        <v>1689</v>
      </c>
      <c r="X843" s="233">
        <f t="shared" si="364"/>
        <v>451</v>
      </c>
      <c r="Y843" s="4">
        <f t="shared" si="365"/>
        <v>248</v>
      </c>
      <c r="Z843" s="230">
        <f t="shared" si="366"/>
        <v>4880</v>
      </c>
    </row>
    <row r="844" spans="1:26" ht="26" customHeight="1" x14ac:dyDescent="0.55000000000000004">
      <c r="A844">
        <f t="shared" si="345"/>
        <v>846</v>
      </c>
      <c r="B844" s="228"/>
      <c r="C844" s="44"/>
      <c r="D844" t="s">
        <v>392</v>
      </c>
      <c r="E844">
        <v>24</v>
      </c>
      <c r="F844">
        <f t="shared" si="346"/>
        <v>736</v>
      </c>
      <c r="G844" s="1">
        <v>44864</v>
      </c>
      <c r="H844" s="272">
        <v>30</v>
      </c>
      <c r="I844" s="227">
        <f t="shared" si="340"/>
        <v>1719</v>
      </c>
      <c r="J844" s="119"/>
      <c r="K844" s="232">
        <f t="shared" si="355"/>
        <v>977</v>
      </c>
      <c r="L844" s="232">
        <f t="shared" si="356"/>
        <v>78</v>
      </c>
      <c r="M844" s="4"/>
      <c r="N844" s="232">
        <f t="shared" si="357"/>
        <v>3</v>
      </c>
      <c r="O844" s="273">
        <v>358</v>
      </c>
      <c r="P844" s="119"/>
      <c r="Q844" s="5"/>
      <c r="R844" s="248">
        <f t="shared" si="358"/>
        <v>352</v>
      </c>
      <c r="S844" s="218">
        <f t="shared" si="359"/>
        <v>591</v>
      </c>
      <c r="T844" s="233">
        <f t="shared" si="360"/>
        <v>4768</v>
      </c>
      <c r="U844" s="250">
        <f t="shared" si="361"/>
        <v>44864</v>
      </c>
      <c r="V844" s="4">
        <f t="shared" si="362"/>
        <v>30</v>
      </c>
      <c r="W844" s="26">
        <f t="shared" si="363"/>
        <v>1719</v>
      </c>
      <c r="X844" s="233">
        <f t="shared" si="364"/>
        <v>470</v>
      </c>
      <c r="Y844" s="4">
        <f t="shared" si="365"/>
        <v>358</v>
      </c>
      <c r="Z844" s="230">
        <f t="shared" si="366"/>
        <v>4768</v>
      </c>
    </row>
    <row r="845" spans="1:26" ht="26" customHeight="1" x14ac:dyDescent="0.55000000000000004">
      <c r="A845">
        <f t="shared" si="345"/>
        <v>847</v>
      </c>
      <c r="B845" s="228"/>
      <c r="C845" s="44"/>
      <c r="D845" t="s">
        <v>394</v>
      </c>
      <c r="E845">
        <v>24</v>
      </c>
      <c r="F845">
        <f t="shared" si="346"/>
        <v>736</v>
      </c>
      <c r="G845" s="1">
        <v>44865</v>
      </c>
      <c r="H845" s="272">
        <v>23</v>
      </c>
      <c r="I845" s="227">
        <f t="shared" si="340"/>
        <v>1742</v>
      </c>
      <c r="J845" s="119"/>
      <c r="K845" s="232">
        <f t="shared" si="355"/>
        <v>977</v>
      </c>
      <c r="L845" s="232">
        <f t="shared" si="356"/>
        <v>78</v>
      </c>
      <c r="M845" s="4"/>
      <c r="N845" s="232">
        <f t="shared" si="357"/>
        <v>3</v>
      </c>
      <c r="O845" s="273">
        <v>380</v>
      </c>
      <c r="P845" s="119"/>
      <c r="Q845" s="5"/>
      <c r="R845" s="248">
        <f t="shared" si="358"/>
        <v>352</v>
      </c>
      <c r="S845" s="218">
        <f t="shared" si="359"/>
        <v>591</v>
      </c>
      <c r="T845" s="233">
        <f t="shared" si="360"/>
        <v>5260</v>
      </c>
      <c r="U845" s="250">
        <f t="shared" si="361"/>
        <v>44865</v>
      </c>
      <c r="V845" s="4">
        <f t="shared" si="362"/>
        <v>23</v>
      </c>
      <c r="W845" s="26">
        <f t="shared" si="363"/>
        <v>1742</v>
      </c>
      <c r="X845" s="233">
        <f t="shared" si="364"/>
        <v>474</v>
      </c>
      <c r="Y845" s="4">
        <f t="shared" si="365"/>
        <v>380</v>
      </c>
      <c r="Z845" s="230">
        <f t="shared" si="366"/>
        <v>5260</v>
      </c>
    </row>
    <row r="846" spans="1:26" ht="26" customHeight="1" x14ac:dyDescent="0.55000000000000004">
      <c r="A846">
        <f t="shared" si="345"/>
        <v>848</v>
      </c>
      <c r="B846" s="228"/>
      <c r="C846" s="44"/>
      <c r="D846" t="s">
        <v>752</v>
      </c>
      <c r="E846">
        <v>24</v>
      </c>
      <c r="F846">
        <f t="shared" si="346"/>
        <v>737</v>
      </c>
      <c r="G846" s="1">
        <v>44866</v>
      </c>
      <c r="H846" s="272">
        <v>30</v>
      </c>
      <c r="I846" s="227">
        <f t="shared" si="340"/>
        <v>1772</v>
      </c>
      <c r="J846" s="119"/>
      <c r="K846" s="232">
        <f t="shared" si="355"/>
        <v>977</v>
      </c>
      <c r="L846" s="232">
        <f t="shared" si="356"/>
        <v>78</v>
      </c>
      <c r="M846" s="4"/>
      <c r="N846" s="232">
        <f t="shared" si="357"/>
        <v>3</v>
      </c>
      <c r="O846" s="273">
        <v>400</v>
      </c>
      <c r="P846" s="119"/>
      <c r="Q846" s="5"/>
      <c r="R846" s="248">
        <f t="shared" si="358"/>
        <v>352</v>
      </c>
      <c r="S846" s="218">
        <f t="shared" si="359"/>
        <v>591</v>
      </c>
      <c r="T846" s="233">
        <f t="shared" si="360"/>
        <v>5168</v>
      </c>
      <c r="U846" s="250">
        <f t="shared" si="361"/>
        <v>44866</v>
      </c>
      <c r="V846" s="4">
        <f t="shared" si="362"/>
        <v>30</v>
      </c>
      <c r="W846" s="26">
        <f t="shared" si="363"/>
        <v>1772</v>
      </c>
      <c r="X846" s="233">
        <f t="shared" si="364"/>
        <v>500</v>
      </c>
      <c r="Y846" s="4">
        <f t="shared" si="365"/>
        <v>400</v>
      </c>
      <c r="Z846" s="230">
        <f t="shared" si="366"/>
        <v>5168</v>
      </c>
    </row>
    <row r="847" spans="1:26" ht="26" customHeight="1" x14ac:dyDescent="0.55000000000000004">
      <c r="A847">
        <f t="shared" si="345"/>
        <v>849</v>
      </c>
      <c r="B847" s="228"/>
      <c r="C847" s="44"/>
      <c r="D847" t="s">
        <v>753</v>
      </c>
      <c r="E847">
        <v>24</v>
      </c>
      <c r="F847">
        <f t="shared" si="346"/>
        <v>737</v>
      </c>
      <c r="G847" s="1">
        <v>44867</v>
      </c>
      <c r="H847" s="272">
        <v>25</v>
      </c>
      <c r="I847" s="227">
        <f t="shared" si="340"/>
        <v>1797</v>
      </c>
      <c r="J847" s="119"/>
      <c r="K847" s="232">
        <f t="shared" si="355"/>
        <v>977</v>
      </c>
      <c r="L847" s="232">
        <f t="shared" si="356"/>
        <v>78</v>
      </c>
      <c r="M847" s="4"/>
      <c r="N847" s="232">
        <f t="shared" si="357"/>
        <v>3</v>
      </c>
      <c r="O847" s="273">
        <v>376</v>
      </c>
      <c r="P847" s="119"/>
      <c r="Q847" s="5"/>
      <c r="R847" s="248">
        <f t="shared" si="358"/>
        <v>352</v>
      </c>
      <c r="S847" s="218">
        <f t="shared" si="359"/>
        <v>591</v>
      </c>
      <c r="T847" s="233">
        <f t="shared" si="360"/>
        <v>5636</v>
      </c>
      <c r="U847" s="250">
        <f t="shared" si="361"/>
        <v>44867</v>
      </c>
      <c r="V847" s="4">
        <f t="shared" si="362"/>
        <v>25</v>
      </c>
      <c r="W847" s="26">
        <f t="shared" si="363"/>
        <v>1797</v>
      </c>
      <c r="X847" s="233">
        <f t="shared" si="364"/>
        <v>499</v>
      </c>
      <c r="Y847" s="4">
        <f t="shared" si="365"/>
        <v>376</v>
      </c>
      <c r="Z847" s="230">
        <f t="shared" si="366"/>
        <v>5636</v>
      </c>
    </row>
    <row r="848" spans="1:26" ht="26" customHeight="1" x14ac:dyDescent="0.55000000000000004">
      <c r="A848">
        <f t="shared" si="345"/>
        <v>850</v>
      </c>
      <c r="B848" s="228"/>
      <c r="C848" s="44"/>
      <c r="D848" t="s">
        <v>753</v>
      </c>
      <c r="E848">
        <v>24</v>
      </c>
      <c r="F848">
        <f t="shared" si="346"/>
        <v>738</v>
      </c>
      <c r="G848" s="1">
        <v>44867</v>
      </c>
      <c r="H848" s="272">
        <v>25</v>
      </c>
      <c r="I848" s="227">
        <f t="shared" si="340"/>
        <v>1822</v>
      </c>
      <c r="J848" s="119"/>
      <c r="K848" s="232">
        <f t="shared" si="355"/>
        <v>977</v>
      </c>
      <c r="L848" s="232">
        <f t="shared" si="356"/>
        <v>78</v>
      </c>
      <c r="M848" s="4"/>
      <c r="N848" s="232">
        <f t="shared" si="357"/>
        <v>3</v>
      </c>
      <c r="O848" s="273">
        <v>376</v>
      </c>
      <c r="P848" s="119"/>
      <c r="Q848" s="5"/>
      <c r="R848" s="248">
        <f t="shared" si="358"/>
        <v>352</v>
      </c>
      <c r="S848" s="218">
        <f t="shared" si="359"/>
        <v>591</v>
      </c>
      <c r="T848" s="233">
        <f t="shared" si="360"/>
        <v>5544</v>
      </c>
      <c r="U848" s="250">
        <f t="shared" si="361"/>
        <v>44867</v>
      </c>
      <c r="V848" s="4">
        <f t="shared" si="362"/>
        <v>25</v>
      </c>
      <c r="W848" s="26">
        <f t="shared" si="363"/>
        <v>1822</v>
      </c>
      <c r="X848" s="233">
        <f t="shared" si="364"/>
        <v>525</v>
      </c>
      <c r="Y848" s="4">
        <f t="shared" si="365"/>
        <v>376</v>
      </c>
      <c r="Z848" s="230">
        <f t="shared" si="366"/>
        <v>5544</v>
      </c>
    </row>
    <row r="849" spans="1:26" ht="26" customHeight="1" x14ac:dyDescent="0.55000000000000004">
      <c r="A849">
        <f t="shared" si="345"/>
        <v>851</v>
      </c>
      <c r="B849" s="228"/>
      <c r="C849" s="44"/>
      <c r="D849" t="s">
        <v>754</v>
      </c>
      <c r="E849">
        <v>24</v>
      </c>
      <c r="F849">
        <f t="shared" si="346"/>
        <v>738</v>
      </c>
      <c r="G849" s="1">
        <v>44868</v>
      </c>
      <c r="H849" s="272">
        <v>22</v>
      </c>
      <c r="I849" s="227">
        <f t="shared" si="340"/>
        <v>1844</v>
      </c>
      <c r="J849" s="119"/>
      <c r="K849" s="232">
        <f t="shared" si="355"/>
        <v>977</v>
      </c>
      <c r="L849" s="232">
        <f t="shared" si="356"/>
        <v>78</v>
      </c>
      <c r="M849" s="4"/>
      <c r="N849" s="232">
        <f t="shared" si="357"/>
        <v>3</v>
      </c>
      <c r="O849" s="273">
        <v>411</v>
      </c>
      <c r="P849" s="119"/>
      <c r="Q849" s="5"/>
      <c r="R849" s="248">
        <f t="shared" si="358"/>
        <v>352</v>
      </c>
      <c r="S849" s="218">
        <f t="shared" si="359"/>
        <v>591</v>
      </c>
      <c r="T849" s="233">
        <f t="shared" si="360"/>
        <v>6047</v>
      </c>
      <c r="U849" s="250">
        <f t="shared" si="361"/>
        <v>44868</v>
      </c>
      <c r="V849" s="4">
        <f t="shared" si="362"/>
        <v>22</v>
      </c>
      <c r="W849" s="26">
        <f t="shared" si="363"/>
        <v>1844</v>
      </c>
      <c r="X849" s="233">
        <f t="shared" si="364"/>
        <v>521</v>
      </c>
      <c r="Y849" s="4">
        <f t="shared" si="365"/>
        <v>411</v>
      </c>
      <c r="Z849" s="230">
        <f t="shared" si="366"/>
        <v>6047</v>
      </c>
    </row>
    <row r="850" spans="1:26" ht="26" customHeight="1" x14ac:dyDescent="0.55000000000000004">
      <c r="A850">
        <f t="shared" si="345"/>
        <v>852</v>
      </c>
      <c r="B850" s="228"/>
      <c r="C850" s="44"/>
      <c r="D850" t="s">
        <v>755</v>
      </c>
      <c r="E850">
        <v>24</v>
      </c>
      <c r="F850">
        <f t="shared" si="346"/>
        <v>739</v>
      </c>
      <c r="G850" s="1">
        <v>44869</v>
      </c>
      <c r="H850" s="272">
        <v>20</v>
      </c>
      <c r="I850" s="227">
        <f t="shared" si="340"/>
        <v>1864</v>
      </c>
      <c r="J850" s="119"/>
      <c r="K850" s="232">
        <f t="shared" si="355"/>
        <v>977</v>
      </c>
      <c r="L850" s="232">
        <f t="shared" si="356"/>
        <v>78</v>
      </c>
      <c r="M850" s="4"/>
      <c r="N850" s="232">
        <f t="shared" si="357"/>
        <v>3</v>
      </c>
      <c r="O850" s="273">
        <v>451</v>
      </c>
      <c r="P850" s="119"/>
      <c r="Q850" s="5"/>
      <c r="R850" s="248">
        <f t="shared" si="358"/>
        <v>352</v>
      </c>
      <c r="S850" s="218">
        <f t="shared" si="359"/>
        <v>591</v>
      </c>
      <c r="T850" s="233">
        <f t="shared" si="360"/>
        <v>5995</v>
      </c>
      <c r="U850" s="250">
        <f t="shared" si="361"/>
        <v>44869</v>
      </c>
      <c r="V850" s="4">
        <f t="shared" si="362"/>
        <v>20</v>
      </c>
      <c r="W850" s="26">
        <f t="shared" si="363"/>
        <v>1864</v>
      </c>
      <c r="X850" s="233">
        <f t="shared" si="364"/>
        <v>545</v>
      </c>
      <c r="Y850" s="4">
        <f t="shared" si="365"/>
        <v>451</v>
      </c>
      <c r="Z850" s="230">
        <f t="shared" si="366"/>
        <v>5995</v>
      </c>
    </row>
    <row r="851" spans="1:26" ht="26" customHeight="1" x14ac:dyDescent="0.55000000000000004">
      <c r="A851">
        <f t="shared" si="345"/>
        <v>853</v>
      </c>
      <c r="B851" s="228"/>
      <c r="C851" s="44"/>
      <c r="D851" t="s">
        <v>756</v>
      </c>
      <c r="E851">
        <v>24</v>
      </c>
      <c r="F851">
        <f t="shared" si="346"/>
        <v>739</v>
      </c>
      <c r="G851" s="1">
        <v>44870</v>
      </c>
      <c r="H851" s="272">
        <v>23</v>
      </c>
      <c r="I851" s="227">
        <f t="shared" si="340"/>
        <v>1887</v>
      </c>
      <c r="J851" s="119"/>
      <c r="K851" s="232">
        <f t="shared" si="355"/>
        <v>977</v>
      </c>
      <c r="L851" s="232">
        <f t="shared" si="356"/>
        <v>78</v>
      </c>
      <c r="M851" s="4"/>
      <c r="N851" s="232">
        <f t="shared" si="357"/>
        <v>3</v>
      </c>
      <c r="O851" s="273">
        <v>516</v>
      </c>
      <c r="P851" s="119"/>
      <c r="Q851" s="5"/>
      <c r="R851" s="248">
        <f t="shared" si="358"/>
        <v>352</v>
      </c>
      <c r="S851" s="218">
        <f t="shared" si="359"/>
        <v>591</v>
      </c>
      <c r="T851" s="233">
        <f t="shared" si="360"/>
        <v>6563</v>
      </c>
      <c r="U851" s="250">
        <f t="shared" si="361"/>
        <v>44870</v>
      </c>
      <c r="V851" s="4">
        <f t="shared" si="362"/>
        <v>23</v>
      </c>
      <c r="W851" s="26">
        <f t="shared" si="363"/>
        <v>1887</v>
      </c>
      <c r="X851" s="233">
        <f t="shared" si="364"/>
        <v>544</v>
      </c>
      <c r="Y851" s="4">
        <f t="shared" si="365"/>
        <v>516</v>
      </c>
      <c r="Z851" s="230">
        <f t="shared" si="366"/>
        <v>6563</v>
      </c>
    </row>
    <row r="852" spans="1:26" ht="26" customHeight="1" x14ac:dyDescent="0.55000000000000004">
      <c r="A852">
        <f t="shared" si="345"/>
        <v>854</v>
      </c>
      <c r="B852" s="228"/>
      <c r="C852" s="44"/>
      <c r="D852" t="s">
        <v>757</v>
      </c>
      <c r="E852">
        <v>24</v>
      </c>
      <c r="F852">
        <f t="shared" si="346"/>
        <v>740</v>
      </c>
      <c r="G852" s="1">
        <v>44871</v>
      </c>
      <c r="H852" s="272">
        <v>30</v>
      </c>
      <c r="I852" s="227">
        <f t="shared" si="340"/>
        <v>1917</v>
      </c>
      <c r="J852" s="119"/>
      <c r="K852" s="232">
        <f t="shared" ref="K852:K859" si="367">+K850+J852</f>
        <v>977</v>
      </c>
      <c r="L852" s="232">
        <f t="shared" ref="L852:L859" si="368">+L850+J852</f>
        <v>78</v>
      </c>
      <c r="M852" s="4"/>
      <c r="N852" s="232">
        <f t="shared" ref="N852:N859" si="369">+N850+M852</f>
        <v>3</v>
      </c>
      <c r="O852" s="273">
        <v>585</v>
      </c>
      <c r="P852" s="119"/>
      <c r="Q852" s="5"/>
      <c r="R852" s="248">
        <f t="shared" ref="R852:R859" si="370">+R850+Q852</f>
        <v>352</v>
      </c>
      <c r="S852" s="218">
        <f t="shared" ref="S852:S859" si="371">+S850+Q852</f>
        <v>591</v>
      </c>
      <c r="T852" s="233">
        <f t="shared" ref="T852:T859" si="372">+T850+O852-P852-Q852</f>
        <v>6580</v>
      </c>
      <c r="U852" s="250">
        <f t="shared" ref="U852:W859" si="373">+G852</f>
        <v>44871</v>
      </c>
      <c r="V852" s="4">
        <f t="shared" si="373"/>
        <v>30</v>
      </c>
      <c r="W852" s="26">
        <f t="shared" si="373"/>
        <v>1917</v>
      </c>
      <c r="X852" s="233">
        <f t="shared" ref="X852:X859" si="374">+X850+V852-J852</f>
        <v>575</v>
      </c>
      <c r="Y852" s="4">
        <f t="shared" ref="Y852:Y859" si="375">+O852</f>
        <v>585</v>
      </c>
      <c r="Z852" s="230">
        <f t="shared" ref="Z852:Z859" si="376">+Z850+Y852-P852-Q852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40"/>
        <v>1949</v>
      </c>
      <c r="J853" s="119"/>
      <c r="K853" s="232">
        <f t="shared" si="367"/>
        <v>977</v>
      </c>
      <c r="L853" s="232">
        <f t="shared" si="368"/>
        <v>78</v>
      </c>
      <c r="M853" s="4"/>
      <c r="N853" s="232">
        <f t="shared" si="369"/>
        <v>3</v>
      </c>
      <c r="O853" s="273">
        <v>623</v>
      </c>
      <c r="P853" s="119"/>
      <c r="Q853" s="5"/>
      <c r="R853" s="248">
        <f t="shared" si="370"/>
        <v>352</v>
      </c>
      <c r="S853" s="218">
        <f t="shared" si="371"/>
        <v>591</v>
      </c>
      <c r="T853" s="233">
        <f t="shared" si="372"/>
        <v>7186</v>
      </c>
      <c r="U853" s="250">
        <f t="shared" si="373"/>
        <v>44872</v>
      </c>
      <c r="V853" s="4">
        <f t="shared" si="373"/>
        <v>32</v>
      </c>
      <c r="W853" s="26">
        <f t="shared" si="373"/>
        <v>1949</v>
      </c>
      <c r="X853" s="233">
        <f t="shared" si="374"/>
        <v>576</v>
      </c>
      <c r="Y853" s="4">
        <f t="shared" si="375"/>
        <v>623</v>
      </c>
      <c r="Z853" s="230">
        <f t="shared" si="376"/>
        <v>7186</v>
      </c>
    </row>
    <row r="854" spans="1:26" ht="26" customHeight="1" x14ac:dyDescent="0.55000000000000004">
      <c r="A854">
        <f t="shared" si="345"/>
        <v>856</v>
      </c>
      <c r="B854" s="228"/>
      <c r="C854" s="44"/>
      <c r="D854" t="s">
        <v>759</v>
      </c>
      <c r="E854">
        <v>24</v>
      </c>
      <c r="F854">
        <f t="shared" si="346"/>
        <v>741</v>
      </c>
      <c r="G854" s="1">
        <v>44873</v>
      </c>
      <c r="H854" s="272">
        <v>34</v>
      </c>
      <c r="I854" s="227">
        <f t="shared" si="340"/>
        <v>1983</v>
      </c>
      <c r="J854" s="119"/>
      <c r="K854" s="232">
        <f t="shared" si="367"/>
        <v>977</v>
      </c>
      <c r="L854" s="232">
        <f t="shared" si="368"/>
        <v>78</v>
      </c>
      <c r="M854" s="4"/>
      <c r="N854" s="232">
        <f t="shared" si="369"/>
        <v>3</v>
      </c>
      <c r="O854" s="273">
        <v>664</v>
      </c>
      <c r="P854" s="119"/>
      <c r="Q854" s="5"/>
      <c r="R854" s="248">
        <f t="shared" si="370"/>
        <v>352</v>
      </c>
      <c r="S854" s="218">
        <f t="shared" si="371"/>
        <v>591</v>
      </c>
      <c r="T854" s="233">
        <f t="shared" si="372"/>
        <v>7244</v>
      </c>
      <c r="U854" s="250">
        <f t="shared" si="373"/>
        <v>44873</v>
      </c>
      <c r="V854" s="4">
        <f t="shared" si="373"/>
        <v>34</v>
      </c>
      <c r="W854" s="26">
        <f t="shared" si="373"/>
        <v>1983</v>
      </c>
      <c r="X854" s="233">
        <f t="shared" si="374"/>
        <v>609</v>
      </c>
      <c r="Y854" s="4">
        <f t="shared" si="375"/>
        <v>664</v>
      </c>
      <c r="Z854" s="230">
        <f t="shared" si="376"/>
        <v>7244</v>
      </c>
    </row>
    <row r="855" spans="1:26" ht="26" customHeight="1" x14ac:dyDescent="0.55000000000000004">
      <c r="A855">
        <f t="shared" si="345"/>
        <v>857</v>
      </c>
      <c r="B855" s="228"/>
      <c r="C855" s="44"/>
      <c r="D855" t="s">
        <v>760</v>
      </c>
      <c r="E855">
        <v>24</v>
      </c>
      <c r="F855">
        <f t="shared" si="346"/>
        <v>741</v>
      </c>
      <c r="G855" s="1">
        <v>44874</v>
      </c>
      <c r="H855" s="272">
        <v>32</v>
      </c>
      <c r="I855" s="227">
        <f t="shared" si="340"/>
        <v>2015</v>
      </c>
      <c r="J855" s="119"/>
      <c r="K855" s="232">
        <f t="shared" si="367"/>
        <v>977</v>
      </c>
      <c r="L855" s="232">
        <f t="shared" si="368"/>
        <v>78</v>
      </c>
      <c r="M855" s="4"/>
      <c r="N855" s="232">
        <f t="shared" si="369"/>
        <v>3</v>
      </c>
      <c r="O855" s="273">
        <v>657</v>
      </c>
      <c r="P855" s="119"/>
      <c r="Q855" s="5"/>
      <c r="R855" s="248">
        <f t="shared" si="370"/>
        <v>352</v>
      </c>
      <c r="S855" s="218">
        <f t="shared" si="371"/>
        <v>591</v>
      </c>
      <c r="T855" s="233">
        <f t="shared" si="372"/>
        <v>7843</v>
      </c>
      <c r="U855" s="250">
        <f t="shared" si="373"/>
        <v>44874</v>
      </c>
      <c r="V855" s="4">
        <f t="shared" si="373"/>
        <v>32</v>
      </c>
      <c r="W855" s="26">
        <f t="shared" si="373"/>
        <v>2015</v>
      </c>
      <c r="X855" s="233">
        <f t="shared" si="374"/>
        <v>608</v>
      </c>
      <c r="Y855" s="4">
        <f t="shared" si="375"/>
        <v>657</v>
      </c>
      <c r="Z855" s="230">
        <f t="shared" si="376"/>
        <v>7843</v>
      </c>
    </row>
    <row r="856" spans="1:26" ht="26" customHeight="1" x14ac:dyDescent="0.55000000000000004">
      <c r="A856">
        <f t="shared" si="345"/>
        <v>858</v>
      </c>
      <c r="B856" s="228"/>
      <c r="C856" s="44"/>
      <c r="D856" t="s">
        <v>407</v>
      </c>
      <c r="E856">
        <v>24</v>
      </c>
      <c r="F856">
        <f t="shared" si="346"/>
        <v>742</v>
      </c>
      <c r="G856" s="1">
        <v>44875</v>
      </c>
      <c r="H856" s="272">
        <v>30</v>
      </c>
      <c r="I856" s="227">
        <f t="shared" si="340"/>
        <v>2045</v>
      </c>
      <c r="J856" s="119"/>
      <c r="K856" s="232">
        <f t="shared" si="367"/>
        <v>977</v>
      </c>
      <c r="L856" s="232">
        <f t="shared" si="368"/>
        <v>78</v>
      </c>
      <c r="M856" s="4"/>
      <c r="N856" s="232">
        <f t="shared" si="369"/>
        <v>3</v>
      </c>
      <c r="O856" s="273">
        <v>638</v>
      </c>
      <c r="P856" s="119"/>
      <c r="Q856" s="5"/>
      <c r="R856" s="248">
        <f t="shared" si="370"/>
        <v>352</v>
      </c>
      <c r="S856" s="218">
        <f t="shared" si="371"/>
        <v>591</v>
      </c>
      <c r="T856" s="233">
        <f t="shared" si="372"/>
        <v>7882</v>
      </c>
      <c r="U856" s="250">
        <f t="shared" si="373"/>
        <v>44875</v>
      </c>
      <c r="V856" s="4">
        <f t="shared" si="373"/>
        <v>30</v>
      </c>
      <c r="W856" s="26">
        <f t="shared" si="373"/>
        <v>2045</v>
      </c>
      <c r="X856" s="233">
        <f t="shared" si="374"/>
        <v>639</v>
      </c>
      <c r="Y856" s="4">
        <f t="shared" si="375"/>
        <v>638</v>
      </c>
      <c r="Z856" s="230">
        <f t="shared" si="376"/>
        <v>7882</v>
      </c>
    </row>
    <row r="857" spans="1:26" ht="26" customHeight="1" x14ac:dyDescent="0.55000000000000004">
      <c r="A857">
        <f t="shared" si="345"/>
        <v>859</v>
      </c>
      <c r="B857" s="228"/>
      <c r="C857" s="44"/>
      <c r="D857" t="s">
        <v>408</v>
      </c>
      <c r="E857">
        <v>24</v>
      </c>
      <c r="F857">
        <f t="shared" si="346"/>
        <v>742</v>
      </c>
      <c r="G857" s="1">
        <v>44876</v>
      </c>
      <c r="H857" s="272">
        <v>25</v>
      </c>
      <c r="I857" s="227">
        <f t="shared" si="340"/>
        <v>2070</v>
      </c>
      <c r="J857" s="119"/>
      <c r="K857" s="232">
        <f t="shared" si="367"/>
        <v>977</v>
      </c>
      <c r="L857" s="232">
        <f t="shared" si="368"/>
        <v>78</v>
      </c>
      <c r="M857" s="4"/>
      <c r="N857" s="232">
        <f t="shared" si="369"/>
        <v>3</v>
      </c>
      <c r="O857" s="273">
        <v>693</v>
      </c>
      <c r="P857" s="119"/>
      <c r="Q857" s="5"/>
      <c r="R857" s="248">
        <f t="shared" si="370"/>
        <v>352</v>
      </c>
      <c r="S857" s="218">
        <f t="shared" si="371"/>
        <v>591</v>
      </c>
      <c r="T857" s="233">
        <f t="shared" si="372"/>
        <v>8536</v>
      </c>
      <c r="U857" s="250">
        <f t="shared" si="373"/>
        <v>44876</v>
      </c>
      <c r="V857" s="4">
        <f t="shared" si="373"/>
        <v>25</v>
      </c>
      <c r="W857" s="26">
        <f t="shared" si="373"/>
        <v>2070</v>
      </c>
      <c r="X857" s="233">
        <f t="shared" si="374"/>
        <v>633</v>
      </c>
      <c r="Y857" s="4">
        <f t="shared" si="375"/>
        <v>693</v>
      </c>
      <c r="Z857" s="230">
        <f t="shared" si="376"/>
        <v>8536</v>
      </c>
    </row>
    <row r="858" spans="1:26" ht="26" customHeight="1" x14ac:dyDescent="0.55000000000000004">
      <c r="A858">
        <f t="shared" si="345"/>
        <v>860</v>
      </c>
      <c r="B858" s="228"/>
      <c r="C858" s="44"/>
      <c r="D858" t="s">
        <v>409</v>
      </c>
      <c r="E858">
        <v>24</v>
      </c>
      <c r="F858">
        <f t="shared" si="346"/>
        <v>743</v>
      </c>
      <c r="G858" s="1">
        <v>44877</v>
      </c>
      <c r="H858" s="272">
        <v>34</v>
      </c>
      <c r="I858" s="227">
        <f t="shared" si="340"/>
        <v>2104</v>
      </c>
      <c r="J858" s="119"/>
      <c r="K858" s="232">
        <f t="shared" si="367"/>
        <v>977</v>
      </c>
      <c r="L858" s="232">
        <f t="shared" si="368"/>
        <v>78</v>
      </c>
      <c r="M858" s="4"/>
      <c r="N858" s="232">
        <f t="shared" si="369"/>
        <v>3</v>
      </c>
      <c r="O858" s="273">
        <v>756</v>
      </c>
      <c r="P858" s="119"/>
      <c r="Q858" s="5"/>
      <c r="R858" s="248">
        <f t="shared" si="370"/>
        <v>352</v>
      </c>
      <c r="S858" s="218">
        <f t="shared" si="371"/>
        <v>591</v>
      </c>
      <c r="T858" s="233">
        <f t="shared" si="372"/>
        <v>8638</v>
      </c>
      <c r="U858" s="250">
        <f t="shared" si="373"/>
        <v>44877</v>
      </c>
      <c r="V858" s="4">
        <f t="shared" si="373"/>
        <v>34</v>
      </c>
      <c r="W858" s="26">
        <f t="shared" si="373"/>
        <v>2104</v>
      </c>
      <c r="X858" s="233">
        <f t="shared" si="374"/>
        <v>673</v>
      </c>
      <c r="Y858" s="4">
        <f t="shared" si="375"/>
        <v>756</v>
      </c>
      <c r="Z858" s="230">
        <f t="shared" si="376"/>
        <v>8638</v>
      </c>
    </row>
    <row r="859" spans="1:26" ht="26" customHeight="1" x14ac:dyDescent="0.55000000000000004">
      <c r="A859">
        <f t="shared" si="345"/>
        <v>861</v>
      </c>
      <c r="B859" s="228"/>
      <c r="C859" s="44"/>
      <c r="D859" t="s">
        <v>410</v>
      </c>
      <c r="E859">
        <v>24</v>
      </c>
      <c r="F859">
        <f t="shared" si="346"/>
        <v>743</v>
      </c>
      <c r="G859" s="1">
        <v>44878</v>
      </c>
      <c r="H859" s="272">
        <v>29</v>
      </c>
      <c r="I859" s="227">
        <f t="shared" si="340"/>
        <v>2133</v>
      </c>
      <c r="J859" s="119"/>
      <c r="K859" s="232">
        <f t="shared" si="367"/>
        <v>977</v>
      </c>
      <c r="L859" s="232">
        <f t="shared" si="368"/>
        <v>78</v>
      </c>
      <c r="M859" s="4"/>
      <c r="N859" s="232">
        <f t="shared" si="369"/>
        <v>3</v>
      </c>
      <c r="O859" s="273">
        <v>713</v>
      </c>
      <c r="P859" s="119"/>
      <c r="Q859" s="5"/>
      <c r="R859" s="248">
        <f t="shared" si="370"/>
        <v>352</v>
      </c>
      <c r="S859" s="218">
        <f t="shared" si="371"/>
        <v>591</v>
      </c>
      <c r="T859" s="233">
        <f t="shared" si="372"/>
        <v>9249</v>
      </c>
      <c r="U859" s="250">
        <f t="shared" si="373"/>
        <v>44878</v>
      </c>
      <c r="V859" s="4">
        <f t="shared" si="373"/>
        <v>29</v>
      </c>
      <c r="W859" s="26">
        <f t="shared" si="373"/>
        <v>2133</v>
      </c>
      <c r="X859" s="233">
        <f t="shared" si="374"/>
        <v>662</v>
      </c>
      <c r="Y859" s="4">
        <f t="shared" si="375"/>
        <v>713</v>
      </c>
      <c r="Z859" s="230">
        <f t="shared" si="376"/>
        <v>9249</v>
      </c>
    </row>
    <row r="860" spans="1:26" ht="26" customHeight="1" x14ac:dyDescent="0.55000000000000004">
      <c r="A860">
        <f t="shared" si="345"/>
        <v>862</v>
      </c>
      <c r="B860" s="228"/>
      <c r="C860" s="44"/>
      <c r="D860" t="s">
        <v>411</v>
      </c>
      <c r="E860">
        <v>24</v>
      </c>
      <c r="F860">
        <f t="shared" si="346"/>
        <v>744</v>
      </c>
      <c r="G860" s="1">
        <v>44879</v>
      </c>
      <c r="H860" s="272">
        <v>28</v>
      </c>
      <c r="I860" s="227">
        <f t="shared" si="340"/>
        <v>2161</v>
      </c>
      <c r="J860" s="119"/>
      <c r="K860" s="232">
        <f t="shared" ref="K860:K873" si="377">+K858+J860</f>
        <v>977</v>
      </c>
      <c r="L860" s="232">
        <f t="shared" ref="L860:L873" si="378">+L858+J860</f>
        <v>78</v>
      </c>
      <c r="M860" s="4"/>
      <c r="N860" s="232">
        <f t="shared" ref="N860:N873" si="379">+N858+M860</f>
        <v>3</v>
      </c>
      <c r="O860" s="273">
        <v>771</v>
      </c>
      <c r="P860" s="119"/>
      <c r="Q860" s="5"/>
      <c r="R860" s="248">
        <f t="shared" ref="R860:R873" si="380">+R858+Q860</f>
        <v>352</v>
      </c>
      <c r="S860" s="218">
        <f t="shared" ref="S860:S873" si="381">+S858+Q860</f>
        <v>591</v>
      </c>
      <c r="T860" s="233">
        <f t="shared" ref="T860:T873" si="382">+T858+O860-P860-Q860</f>
        <v>9409</v>
      </c>
      <c r="U860" s="250">
        <f t="shared" ref="U860:U873" si="383">+G860</f>
        <v>44879</v>
      </c>
      <c r="V860" s="4">
        <f t="shared" ref="V860:V873" si="384">+H860</f>
        <v>28</v>
      </c>
      <c r="W860" s="26">
        <f t="shared" ref="W860:W873" si="385">+I860</f>
        <v>2161</v>
      </c>
      <c r="X860" s="233">
        <f t="shared" ref="X860:X873" si="386">+X858+V860-J860</f>
        <v>701</v>
      </c>
      <c r="Y860" s="4">
        <f t="shared" ref="Y860:Y873" si="387">+O860</f>
        <v>771</v>
      </c>
      <c r="Z860" s="230">
        <f t="shared" ref="Z860:Z873" si="388">+Z858+Y860-P860-Q860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40"/>
        <v>2191</v>
      </c>
      <c r="J861" s="119"/>
      <c r="K861" s="232">
        <f t="shared" si="377"/>
        <v>977</v>
      </c>
      <c r="L861" s="232">
        <f t="shared" si="378"/>
        <v>78</v>
      </c>
      <c r="M861" s="4"/>
      <c r="N861" s="232">
        <f t="shared" si="379"/>
        <v>3</v>
      </c>
      <c r="O861" s="273">
        <v>816</v>
      </c>
      <c r="P861" s="119"/>
      <c r="Q861" s="5"/>
      <c r="R861" s="248">
        <f t="shared" si="380"/>
        <v>352</v>
      </c>
      <c r="S861" s="218">
        <f t="shared" si="381"/>
        <v>591</v>
      </c>
      <c r="T861" s="233">
        <f t="shared" si="382"/>
        <v>10065</v>
      </c>
      <c r="U861" s="250">
        <f t="shared" si="383"/>
        <v>44880</v>
      </c>
      <c r="V861" s="4">
        <f t="shared" si="384"/>
        <v>30</v>
      </c>
      <c r="W861" s="26">
        <f t="shared" si="385"/>
        <v>2191</v>
      </c>
      <c r="X861" s="233">
        <f t="shared" si="386"/>
        <v>692</v>
      </c>
      <c r="Y861" s="4">
        <f t="shared" si="387"/>
        <v>816</v>
      </c>
      <c r="Z861" s="230">
        <f t="shared" si="388"/>
        <v>10065</v>
      </c>
    </row>
    <row r="862" spans="1:26" ht="26" customHeight="1" x14ac:dyDescent="0.55000000000000004">
      <c r="A862">
        <f t="shared" si="345"/>
        <v>864</v>
      </c>
      <c r="B862" s="228"/>
      <c r="C862" s="44"/>
      <c r="D862" t="s">
        <v>413</v>
      </c>
      <c r="E862">
        <v>24</v>
      </c>
      <c r="F862">
        <f t="shared" si="346"/>
        <v>745</v>
      </c>
      <c r="G862" s="1">
        <v>44881</v>
      </c>
      <c r="H862" s="272">
        <v>26</v>
      </c>
      <c r="I862" s="227">
        <f t="shared" si="340"/>
        <v>2217</v>
      </c>
      <c r="J862" s="119"/>
      <c r="K862" s="232">
        <f t="shared" si="377"/>
        <v>977</v>
      </c>
      <c r="L862" s="232">
        <f t="shared" si="378"/>
        <v>78</v>
      </c>
      <c r="M862" s="4"/>
      <c r="N862" s="232">
        <f t="shared" si="379"/>
        <v>3</v>
      </c>
      <c r="O862" s="273">
        <v>901</v>
      </c>
      <c r="P862" s="119"/>
      <c r="Q862" s="5"/>
      <c r="R862" s="248">
        <f t="shared" si="380"/>
        <v>352</v>
      </c>
      <c r="S862" s="218">
        <f t="shared" si="381"/>
        <v>591</v>
      </c>
      <c r="T862" s="233">
        <f t="shared" si="382"/>
        <v>10310</v>
      </c>
      <c r="U862" s="250">
        <f t="shared" si="383"/>
        <v>44881</v>
      </c>
      <c r="V862" s="4">
        <f t="shared" si="384"/>
        <v>26</v>
      </c>
      <c r="W862" s="26">
        <f t="shared" si="385"/>
        <v>2217</v>
      </c>
      <c r="X862" s="233">
        <f t="shared" si="386"/>
        <v>727</v>
      </c>
      <c r="Y862" s="4">
        <f t="shared" si="387"/>
        <v>901</v>
      </c>
      <c r="Z862" s="230">
        <f t="shared" si="388"/>
        <v>10310</v>
      </c>
    </row>
    <row r="863" spans="1:26" ht="26" customHeight="1" x14ac:dyDescent="0.55000000000000004">
      <c r="A863">
        <f t="shared" si="345"/>
        <v>865</v>
      </c>
      <c r="B863" s="228"/>
      <c r="C863" s="44"/>
      <c r="D863" t="s">
        <v>414</v>
      </c>
      <c r="E863">
        <v>24</v>
      </c>
      <c r="F863">
        <f t="shared" si="346"/>
        <v>745</v>
      </c>
      <c r="G863" s="1">
        <v>44882</v>
      </c>
      <c r="H863" s="272">
        <v>27</v>
      </c>
      <c r="I863" s="227">
        <f t="shared" si="340"/>
        <v>2244</v>
      </c>
      <c r="J863" s="119"/>
      <c r="K863" s="232">
        <f t="shared" si="377"/>
        <v>977</v>
      </c>
      <c r="L863" s="232">
        <f t="shared" si="378"/>
        <v>78</v>
      </c>
      <c r="M863" s="4"/>
      <c r="N863" s="232">
        <f t="shared" si="379"/>
        <v>3</v>
      </c>
      <c r="O863" s="273">
        <v>938</v>
      </c>
      <c r="P863" s="119"/>
      <c r="Q863" s="5"/>
      <c r="R863" s="248">
        <f t="shared" si="380"/>
        <v>352</v>
      </c>
      <c r="S863" s="218">
        <f t="shared" si="381"/>
        <v>591</v>
      </c>
      <c r="T863" s="233">
        <f t="shared" si="382"/>
        <v>11003</v>
      </c>
      <c r="U863" s="250">
        <f t="shared" si="383"/>
        <v>44882</v>
      </c>
      <c r="V863" s="4">
        <f t="shared" si="384"/>
        <v>27</v>
      </c>
      <c r="W863" s="26">
        <f t="shared" si="385"/>
        <v>2244</v>
      </c>
      <c r="X863" s="233">
        <f t="shared" si="386"/>
        <v>719</v>
      </c>
      <c r="Y863" s="4">
        <f t="shared" si="387"/>
        <v>938</v>
      </c>
      <c r="Z863" s="230">
        <f t="shared" si="388"/>
        <v>11003</v>
      </c>
    </row>
    <row r="864" spans="1:26" ht="26" customHeight="1" x14ac:dyDescent="0.55000000000000004">
      <c r="A864">
        <f t="shared" si="345"/>
        <v>866</v>
      </c>
      <c r="B864" s="228"/>
      <c r="C864" s="44"/>
      <c r="D864" t="s">
        <v>415</v>
      </c>
      <c r="E864">
        <v>24</v>
      </c>
      <c r="F864">
        <f t="shared" si="346"/>
        <v>746</v>
      </c>
      <c r="G864" s="1">
        <v>44883</v>
      </c>
      <c r="H864" s="272">
        <v>30</v>
      </c>
      <c r="I864" s="227">
        <f t="shared" si="340"/>
        <v>2274</v>
      </c>
      <c r="J864" s="119"/>
      <c r="K864" s="232">
        <f t="shared" si="377"/>
        <v>977</v>
      </c>
      <c r="L864" s="232">
        <f t="shared" si="378"/>
        <v>78</v>
      </c>
      <c r="M864" s="4"/>
      <c r="N864" s="232">
        <f t="shared" si="379"/>
        <v>3</v>
      </c>
      <c r="O864" s="273">
        <v>998</v>
      </c>
      <c r="P864" s="119"/>
      <c r="Q864" s="5"/>
      <c r="R864" s="248">
        <f t="shared" si="380"/>
        <v>352</v>
      </c>
      <c r="S864" s="218">
        <f t="shared" si="381"/>
        <v>591</v>
      </c>
      <c r="T864" s="233">
        <f t="shared" si="382"/>
        <v>11308</v>
      </c>
      <c r="U864" s="250">
        <f t="shared" si="383"/>
        <v>44883</v>
      </c>
      <c r="V864" s="4">
        <f t="shared" si="384"/>
        <v>30</v>
      </c>
      <c r="W864" s="26">
        <f t="shared" si="385"/>
        <v>2274</v>
      </c>
      <c r="X864" s="233">
        <f t="shared" si="386"/>
        <v>757</v>
      </c>
      <c r="Y864" s="4">
        <f t="shared" si="387"/>
        <v>998</v>
      </c>
      <c r="Z864" s="230">
        <f t="shared" si="388"/>
        <v>11308</v>
      </c>
    </row>
    <row r="865" spans="1:26" ht="26" customHeight="1" x14ac:dyDescent="0.55000000000000004">
      <c r="A865">
        <f t="shared" si="345"/>
        <v>867</v>
      </c>
      <c r="B865" s="228"/>
      <c r="C865" s="44"/>
      <c r="D865" t="s">
        <v>416</v>
      </c>
      <c r="E865">
        <v>24</v>
      </c>
      <c r="F865">
        <f t="shared" si="346"/>
        <v>746</v>
      </c>
      <c r="G865" s="1">
        <v>44884</v>
      </c>
      <c r="H865" s="272">
        <v>20</v>
      </c>
      <c r="I865" s="227">
        <f t="shared" si="340"/>
        <v>2294</v>
      </c>
      <c r="J865" s="119"/>
      <c r="K865" s="232">
        <f t="shared" si="377"/>
        <v>977</v>
      </c>
      <c r="L865" s="232">
        <f t="shared" si="378"/>
        <v>78</v>
      </c>
      <c r="M865" s="4"/>
      <c r="N865" s="232">
        <f t="shared" si="379"/>
        <v>3</v>
      </c>
      <c r="O865" s="273">
        <v>914</v>
      </c>
      <c r="P865" s="119"/>
      <c r="Q865" s="5"/>
      <c r="R865" s="248">
        <f t="shared" si="380"/>
        <v>352</v>
      </c>
      <c r="S865" s="218">
        <f t="shared" si="381"/>
        <v>591</v>
      </c>
      <c r="T865" s="233">
        <f t="shared" si="382"/>
        <v>11917</v>
      </c>
      <c r="U865" s="250">
        <f t="shared" si="383"/>
        <v>44884</v>
      </c>
      <c r="V865" s="4">
        <f t="shared" si="384"/>
        <v>20</v>
      </c>
      <c r="W865" s="26">
        <f t="shared" si="385"/>
        <v>2294</v>
      </c>
      <c r="X865" s="233">
        <f t="shared" si="386"/>
        <v>739</v>
      </c>
      <c r="Y865" s="4">
        <f t="shared" si="387"/>
        <v>914</v>
      </c>
      <c r="Z865" s="230">
        <f t="shared" si="388"/>
        <v>11917</v>
      </c>
    </row>
    <row r="866" spans="1:26" ht="26" customHeight="1" x14ac:dyDescent="0.55000000000000004">
      <c r="A866">
        <f t="shared" si="345"/>
        <v>868</v>
      </c>
      <c r="B866" s="228"/>
      <c r="C866" s="44"/>
      <c r="D866" t="s">
        <v>417</v>
      </c>
      <c r="E866">
        <v>24</v>
      </c>
      <c r="F866">
        <f t="shared" si="346"/>
        <v>747</v>
      </c>
      <c r="G866" s="1">
        <v>44885</v>
      </c>
      <c r="H866" s="272">
        <v>18</v>
      </c>
      <c r="I866" s="227">
        <f t="shared" si="340"/>
        <v>2312</v>
      </c>
      <c r="J866" s="119"/>
      <c r="K866" s="232">
        <f t="shared" si="377"/>
        <v>977</v>
      </c>
      <c r="L866" s="232">
        <f t="shared" si="378"/>
        <v>78</v>
      </c>
      <c r="M866" s="4"/>
      <c r="N866" s="232">
        <f t="shared" si="379"/>
        <v>3</v>
      </c>
      <c r="O866" s="273">
        <v>893</v>
      </c>
      <c r="P866" s="119"/>
      <c r="Q866" s="5"/>
      <c r="R866" s="248">
        <f t="shared" si="380"/>
        <v>352</v>
      </c>
      <c r="S866" s="218">
        <f t="shared" si="381"/>
        <v>591</v>
      </c>
      <c r="T866" s="233">
        <f t="shared" si="382"/>
        <v>12201</v>
      </c>
      <c r="U866" s="250">
        <f t="shared" si="383"/>
        <v>44885</v>
      </c>
      <c r="V866" s="4">
        <f t="shared" si="384"/>
        <v>18</v>
      </c>
      <c r="W866" s="26">
        <f t="shared" si="385"/>
        <v>2312</v>
      </c>
      <c r="X866" s="233">
        <f t="shared" si="386"/>
        <v>775</v>
      </c>
      <c r="Y866" s="4">
        <f t="shared" si="387"/>
        <v>893</v>
      </c>
      <c r="Z866" s="230">
        <f t="shared" si="388"/>
        <v>12201</v>
      </c>
    </row>
    <row r="867" spans="1:26" ht="26" customHeight="1" x14ac:dyDescent="0.55000000000000004">
      <c r="A867">
        <f t="shared" si="345"/>
        <v>869</v>
      </c>
      <c r="B867" s="228"/>
      <c r="C867" s="44"/>
      <c r="D867" t="s">
        <v>418</v>
      </c>
      <c r="E867">
        <v>24</v>
      </c>
      <c r="F867">
        <f t="shared" si="346"/>
        <v>747</v>
      </c>
      <c r="G867" s="1">
        <v>44886</v>
      </c>
      <c r="H867" s="272">
        <v>19</v>
      </c>
      <c r="I867" s="227">
        <f t="shared" si="340"/>
        <v>2331</v>
      </c>
      <c r="J867" s="119"/>
      <c r="K867" s="232">
        <f t="shared" si="377"/>
        <v>977</v>
      </c>
      <c r="L867" s="232">
        <f t="shared" si="378"/>
        <v>78</v>
      </c>
      <c r="M867" s="4"/>
      <c r="N867" s="232">
        <f t="shared" si="379"/>
        <v>3</v>
      </c>
      <c r="O867" s="273">
        <v>925</v>
      </c>
      <c r="P867" s="119"/>
      <c r="Q867" s="5"/>
      <c r="R867" s="248">
        <f t="shared" si="380"/>
        <v>352</v>
      </c>
      <c r="S867" s="218">
        <f t="shared" si="381"/>
        <v>591</v>
      </c>
      <c r="T867" s="233">
        <f t="shared" si="382"/>
        <v>12842</v>
      </c>
      <c r="U867" s="250">
        <f t="shared" si="383"/>
        <v>44886</v>
      </c>
      <c r="V867" s="4">
        <f t="shared" si="384"/>
        <v>19</v>
      </c>
      <c r="W867" s="26">
        <f t="shared" si="385"/>
        <v>2331</v>
      </c>
      <c r="X867" s="233">
        <f t="shared" si="386"/>
        <v>758</v>
      </c>
      <c r="Y867" s="4">
        <f t="shared" si="387"/>
        <v>925</v>
      </c>
      <c r="Z867" s="230">
        <f t="shared" si="388"/>
        <v>12842</v>
      </c>
    </row>
    <row r="868" spans="1:26" ht="26" customHeight="1" x14ac:dyDescent="0.55000000000000004">
      <c r="A868">
        <f t="shared" si="345"/>
        <v>870</v>
      </c>
      <c r="B868" s="228"/>
      <c r="C868" s="44"/>
      <c r="D868" t="s">
        <v>419</v>
      </c>
      <c r="E868">
        <v>24</v>
      </c>
      <c r="F868">
        <f t="shared" si="346"/>
        <v>748</v>
      </c>
      <c r="G868" s="1">
        <v>44887</v>
      </c>
      <c r="H868" s="272">
        <v>19</v>
      </c>
      <c r="I868" s="227">
        <f t="shared" ref="I868:I900" si="389">+I867+H868</f>
        <v>2350</v>
      </c>
      <c r="J868" s="119"/>
      <c r="K868" s="232">
        <f t="shared" si="377"/>
        <v>977</v>
      </c>
      <c r="L868" s="232">
        <f t="shared" si="378"/>
        <v>78</v>
      </c>
      <c r="M868" s="4"/>
      <c r="N868" s="232">
        <f t="shared" si="379"/>
        <v>3</v>
      </c>
      <c r="O868" s="273">
        <v>928</v>
      </c>
      <c r="P868" s="119"/>
      <c r="Q868" s="5"/>
      <c r="R868" s="248">
        <f t="shared" si="380"/>
        <v>352</v>
      </c>
      <c r="S868" s="218">
        <f t="shared" si="381"/>
        <v>591</v>
      </c>
      <c r="T868" s="233">
        <f t="shared" si="382"/>
        <v>13129</v>
      </c>
      <c r="U868" s="250">
        <f t="shared" si="383"/>
        <v>44887</v>
      </c>
      <c r="V868" s="4">
        <f t="shared" si="384"/>
        <v>19</v>
      </c>
      <c r="W868" s="26">
        <f t="shared" si="385"/>
        <v>2350</v>
      </c>
      <c r="X868" s="233">
        <f t="shared" si="386"/>
        <v>794</v>
      </c>
      <c r="Y868" s="4">
        <f t="shared" si="387"/>
        <v>928</v>
      </c>
      <c r="Z868" s="230">
        <f t="shared" si="388"/>
        <v>13129</v>
      </c>
    </row>
    <row r="869" spans="1:26" ht="26" customHeight="1" x14ac:dyDescent="0.55000000000000004">
      <c r="A869">
        <f t="shared" si="345"/>
        <v>871</v>
      </c>
      <c r="B869" s="228"/>
      <c r="C869" s="44"/>
      <c r="D869" t="s">
        <v>420</v>
      </c>
      <c r="E869">
        <v>24</v>
      </c>
      <c r="F869">
        <f t="shared" si="346"/>
        <v>748</v>
      </c>
      <c r="G869" s="1">
        <v>44888</v>
      </c>
      <c r="H869" s="272">
        <v>18</v>
      </c>
      <c r="I869" s="227">
        <f t="shared" si="389"/>
        <v>2368</v>
      </c>
      <c r="J869" s="119"/>
      <c r="K869" s="232">
        <f t="shared" si="377"/>
        <v>977</v>
      </c>
      <c r="L869" s="232">
        <f t="shared" si="378"/>
        <v>78</v>
      </c>
      <c r="M869" s="4"/>
      <c r="N869" s="232">
        <f t="shared" si="379"/>
        <v>3</v>
      </c>
      <c r="O869" s="273">
        <v>943</v>
      </c>
      <c r="P869" s="119"/>
      <c r="Q869" s="5"/>
      <c r="R869" s="248">
        <f t="shared" si="380"/>
        <v>352</v>
      </c>
      <c r="S869" s="218">
        <f t="shared" si="381"/>
        <v>591</v>
      </c>
      <c r="T869" s="233">
        <f t="shared" si="382"/>
        <v>13785</v>
      </c>
      <c r="U869" s="250">
        <f t="shared" si="383"/>
        <v>44888</v>
      </c>
      <c r="V869" s="4">
        <f t="shared" si="384"/>
        <v>18</v>
      </c>
      <c r="W869" s="26">
        <f t="shared" si="385"/>
        <v>2368</v>
      </c>
      <c r="X869" s="233">
        <f t="shared" si="386"/>
        <v>776</v>
      </c>
      <c r="Y869" s="4">
        <f t="shared" si="387"/>
        <v>943</v>
      </c>
      <c r="Z869" s="230">
        <f t="shared" si="388"/>
        <v>13785</v>
      </c>
    </row>
    <row r="870" spans="1:26" ht="26" customHeight="1" x14ac:dyDescent="0.55000000000000004">
      <c r="A870">
        <f t="shared" si="345"/>
        <v>872</v>
      </c>
      <c r="B870" s="228"/>
      <c r="C870" s="44"/>
      <c r="D870" t="s">
        <v>421</v>
      </c>
      <c r="E870">
        <v>24</v>
      </c>
      <c r="F870">
        <f t="shared" si="346"/>
        <v>749</v>
      </c>
      <c r="G870" s="1">
        <v>44889</v>
      </c>
      <c r="H870" s="272">
        <v>20</v>
      </c>
      <c r="I870" s="227">
        <f t="shared" si="389"/>
        <v>2388</v>
      </c>
      <c r="J870" s="119"/>
      <c r="K870" s="232">
        <f t="shared" si="377"/>
        <v>977</v>
      </c>
      <c r="L870" s="232">
        <f t="shared" si="378"/>
        <v>78</v>
      </c>
      <c r="M870" s="4"/>
      <c r="N870" s="232">
        <f t="shared" si="379"/>
        <v>3</v>
      </c>
      <c r="O870" s="273">
        <v>957</v>
      </c>
      <c r="P870" s="119"/>
      <c r="Q870" s="5"/>
      <c r="R870" s="248">
        <f t="shared" si="380"/>
        <v>352</v>
      </c>
      <c r="S870" s="218">
        <f t="shared" si="381"/>
        <v>591</v>
      </c>
      <c r="T870" s="233">
        <f t="shared" si="382"/>
        <v>14086</v>
      </c>
      <c r="U870" s="250">
        <f t="shared" si="383"/>
        <v>44889</v>
      </c>
      <c r="V870" s="4">
        <f t="shared" si="384"/>
        <v>20</v>
      </c>
      <c r="W870" s="26">
        <f t="shared" si="385"/>
        <v>2388</v>
      </c>
      <c r="X870" s="233">
        <f t="shared" si="386"/>
        <v>814</v>
      </c>
      <c r="Y870" s="4">
        <f t="shared" si="387"/>
        <v>957</v>
      </c>
      <c r="Z870" s="230">
        <f t="shared" si="388"/>
        <v>14086</v>
      </c>
    </row>
    <row r="871" spans="1:26" ht="26" customHeight="1" x14ac:dyDescent="0.55000000000000004">
      <c r="A871">
        <f t="shared" si="345"/>
        <v>873</v>
      </c>
      <c r="B871" s="228"/>
      <c r="C871" s="44"/>
      <c r="D871" t="s">
        <v>422</v>
      </c>
      <c r="E871">
        <v>24</v>
      </c>
      <c r="F871">
        <f t="shared" si="346"/>
        <v>749</v>
      </c>
      <c r="G871" s="1">
        <v>44890</v>
      </c>
      <c r="H871" s="272">
        <v>21</v>
      </c>
      <c r="I871" s="227">
        <f t="shared" si="389"/>
        <v>2409</v>
      </c>
      <c r="J871" s="119"/>
      <c r="K871" s="232">
        <f t="shared" si="377"/>
        <v>977</v>
      </c>
      <c r="L871" s="232">
        <f t="shared" si="378"/>
        <v>78</v>
      </c>
      <c r="M871" s="4"/>
      <c r="N871" s="232">
        <f t="shared" si="379"/>
        <v>3</v>
      </c>
      <c r="O871" s="273">
        <v>946</v>
      </c>
      <c r="P871" s="119"/>
      <c r="Q871" s="5"/>
      <c r="R871" s="248">
        <f t="shared" si="380"/>
        <v>352</v>
      </c>
      <c r="S871" s="218">
        <f t="shared" si="381"/>
        <v>591</v>
      </c>
      <c r="T871" s="233">
        <f t="shared" si="382"/>
        <v>14731</v>
      </c>
      <c r="U871" s="250">
        <f t="shared" si="383"/>
        <v>44890</v>
      </c>
      <c r="V871" s="4">
        <f t="shared" si="384"/>
        <v>21</v>
      </c>
      <c r="W871" s="26">
        <f t="shared" si="385"/>
        <v>2409</v>
      </c>
      <c r="X871" s="233">
        <f t="shared" si="386"/>
        <v>797</v>
      </c>
      <c r="Y871" s="4">
        <f t="shared" si="387"/>
        <v>946</v>
      </c>
      <c r="Z871" s="230">
        <f t="shared" si="388"/>
        <v>14731</v>
      </c>
    </row>
    <row r="872" spans="1:26" ht="26" customHeight="1" x14ac:dyDescent="0.55000000000000004">
      <c r="A872">
        <f t="shared" si="345"/>
        <v>874</v>
      </c>
      <c r="B872" s="228"/>
      <c r="C872" s="44"/>
      <c r="D872" t="s">
        <v>423</v>
      </c>
      <c r="E872">
        <v>24</v>
      </c>
      <c r="F872">
        <f t="shared" si="346"/>
        <v>750</v>
      </c>
      <c r="G872" s="1">
        <v>44891</v>
      </c>
      <c r="H872" s="272">
        <v>20</v>
      </c>
      <c r="I872" s="227">
        <f t="shared" si="389"/>
        <v>2429</v>
      </c>
      <c r="J872" s="119"/>
      <c r="K872" s="232">
        <f t="shared" si="377"/>
        <v>977</v>
      </c>
      <c r="L872" s="232">
        <f t="shared" si="378"/>
        <v>78</v>
      </c>
      <c r="M872" s="4"/>
      <c r="N872" s="232">
        <f t="shared" si="379"/>
        <v>3</v>
      </c>
      <c r="O872" s="273">
        <v>972</v>
      </c>
      <c r="P872" s="119"/>
      <c r="Q872" s="5"/>
      <c r="R872" s="248">
        <f t="shared" si="380"/>
        <v>352</v>
      </c>
      <c r="S872" s="218">
        <f t="shared" si="381"/>
        <v>591</v>
      </c>
      <c r="T872" s="233">
        <f t="shared" si="382"/>
        <v>15058</v>
      </c>
      <c r="U872" s="250">
        <f t="shared" si="383"/>
        <v>44891</v>
      </c>
      <c r="V872" s="4">
        <f t="shared" si="384"/>
        <v>20</v>
      </c>
      <c r="W872" s="26">
        <f t="shared" si="385"/>
        <v>2429</v>
      </c>
      <c r="X872" s="233">
        <f t="shared" si="386"/>
        <v>834</v>
      </c>
      <c r="Y872" s="4">
        <f t="shared" si="387"/>
        <v>972</v>
      </c>
      <c r="Z872" s="230">
        <f t="shared" si="388"/>
        <v>15058</v>
      </c>
    </row>
    <row r="873" spans="1:26" ht="26" customHeight="1" x14ac:dyDescent="0.55000000000000004">
      <c r="A873">
        <f t="shared" si="345"/>
        <v>875</v>
      </c>
      <c r="B873" s="228"/>
      <c r="C873" s="44"/>
      <c r="D873" t="s">
        <v>424</v>
      </c>
      <c r="E873">
        <v>24</v>
      </c>
      <c r="F873">
        <f t="shared" si="346"/>
        <v>750</v>
      </c>
      <c r="G873" s="1">
        <v>44892</v>
      </c>
      <c r="H873" s="272">
        <v>24</v>
      </c>
      <c r="I873" s="227">
        <f t="shared" si="389"/>
        <v>2453</v>
      </c>
      <c r="J873" s="119"/>
      <c r="K873" s="232">
        <f t="shared" si="377"/>
        <v>977</v>
      </c>
      <c r="L873" s="232">
        <f t="shared" si="378"/>
        <v>78</v>
      </c>
      <c r="M873" s="4"/>
      <c r="N873" s="232">
        <f t="shared" si="379"/>
        <v>3</v>
      </c>
      <c r="O873" s="273">
        <v>982</v>
      </c>
      <c r="P873" s="119"/>
      <c r="Q873" s="5"/>
      <c r="R873" s="248">
        <f t="shared" si="380"/>
        <v>352</v>
      </c>
      <c r="S873" s="218">
        <f t="shared" si="381"/>
        <v>591</v>
      </c>
      <c r="T873" s="233">
        <f t="shared" si="382"/>
        <v>15713</v>
      </c>
      <c r="U873" s="250">
        <f t="shared" si="383"/>
        <v>44892</v>
      </c>
      <c r="V873" s="4">
        <f t="shared" si="384"/>
        <v>24</v>
      </c>
      <c r="W873" s="26">
        <f t="shared" si="385"/>
        <v>2453</v>
      </c>
      <c r="X873" s="233">
        <f t="shared" si="386"/>
        <v>821</v>
      </c>
      <c r="Y873" s="4">
        <f t="shared" si="387"/>
        <v>982</v>
      </c>
      <c r="Z873" s="230">
        <f t="shared" si="388"/>
        <v>15713</v>
      </c>
    </row>
    <row r="874" spans="1:26" ht="26" customHeight="1" x14ac:dyDescent="0.55000000000000004">
      <c r="A874">
        <f t="shared" si="345"/>
        <v>876</v>
      </c>
      <c r="B874" s="228"/>
      <c r="C874" s="44"/>
      <c r="D874" t="s">
        <v>425</v>
      </c>
      <c r="E874">
        <v>24</v>
      </c>
      <c r="F874">
        <f t="shared" si="346"/>
        <v>751</v>
      </c>
      <c r="G874" s="1">
        <v>44893</v>
      </c>
      <c r="H874" s="272">
        <v>23</v>
      </c>
      <c r="I874" s="227">
        <f t="shared" si="389"/>
        <v>2476</v>
      </c>
      <c r="J874" s="119"/>
      <c r="K874" s="232">
        <f t="shared" ref="K874" si="390">+K872+J874</f>
        <v>977</v>
      </c>
      <c r="L874" s="232">
        <f t="shared" ref="L874" si="391">+L872+J874</f>
        <v>78</v>
      </c>
      <c r="M874" s="4"/>
      <c r="N874" s="232">
        <f t="shared" ref="N874" si="392">+N872+M874</f>
        <v>3</v>
      </c>
      <c r="O874" s="273">
        <v>991</v>
      </c>
      <c r="P874" s="119"/>
      <c r="Q874" s="5"/>
      <c r="R874" s="248">
        <f t="shared" ref="R874" si="393">+R872+Q874</f>
        <v>352</v>
      </c>
      <c r="S874" s="218">
        <f t="shared" ref="S874" si="394">+S872+Q874</f>
        <v>591</v>
      </c>
      <c r="T874" s="233">
        <f t="shared" ref="T874" si="395">+T872+O874-P874-Q874</f>
        <v>16049</v>
      </c>
      <c r="U874" s="250">
        <f t="shared" ref="U874" si="396">+G874</f>
        <v>44893</v>
      </c>
      <c r="V874" s="4">
        <f t="shared" ref="V874" si="397">+H874</f>
        <v>23</v>
      </c>
      <c r="W874" s="26">
        <f t="shared" ref="W874" si="398">+I874</f>
        <v>2476</v>
      </c>
      <c r="X874" s="233">
        <f t="shared" ref="X874" si="399">+X872+V874-J874</f>
        <v>857</v>
      </c>
      <c r="Y874" s="4">
        <f t="shared" ref="Y874" si="400">+O874</f>
        <v>991</v>
      </c>
      <c r="Z874" s="230">
        <f t="shared" ref="Z874" si="401">+Z872+Y874-P874-Q874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si="389"/>
        <v>2499</v>
      </c>
      <c r="J875" s="119"/>
      <c r="K875" s="232">
        <f t="shared" ref="K875" si="402">+K873+J875</f>
        <v>977</v>
      </c>
      <c r="L875" s="232">
        <f t="shared" ref="L875" si="403">+L873+J875</f>
        <v>78</v>
      </c>
      <c r="M875" s="4"/>
      <c r="N875" s="232">
        <f t="shared" ref="N875" si="404">+N873+M875</f>
        <v>3</v>
      </c>
      <c r="O875" s="273">
        <v>996</v>
      </c>
      <c r="P875" s="119"/>
      <c r="Q875" s="5"/>
      <c r="R875" s="248">
        <f t="shared" ref="R875" si="405">+R873+Q875</f>
        <v>352</v>
      </c>
      <c r="S875" s="218">
        <f t="shared" ref="S875" si="406">+S873+Q875</f>
        <v>591</v>
      </c>
      <c r="T875" s="233">
        <f t="shared" ref="T875" si="407">+T873+O875-P875-Q875</f>
        <v>16709</v>
      </c>
      <c r="U875" s="250">
        <f t="shared" ref="U875" si="408">+G875</f>
        <v>44894</v>
      </c>
      <c r="V875" s="4">
        <f t="shared" ref="V875" si="409">+H875</f>
        <v>23</v>
      </c>
      <c r="W875" s="26">
        <f t="shared" ref="W875" si="410">+I875</f>
        <v>2499</v>
      </c>
      <c r="X875" s="233">
        <f t="shared" ref="X875" si="411">+X873+V875-J875</f>
        <v>844</v>
      </c>
      <c r="Y875" s="4">
        <f t="shared" ref="Y875" si="412">+O875</f>
        <v>996</v>
      </c>
      <c r="Z875" s="230">
        <f t="shared" ref="Z875" si="413">+Z873+Y875-P875-Q875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si="389"/>
        <v>2520</v>
      </c>
      <c r="J876" s="119"/>
      <c r="K876" s="232">
        <f t="shared" ref="K876" si="414">+K874+J876</f>
        <v>977</v>
      </c>
      <c r="L876" s="232">
        <f t="shared" ref="L876" si="415">+L874+J876</f>
        <v>78</v>
      </c>
      <c r="M876" s="4"/>
      <c r="N876" s="232">
        <f t="shared" ref="N876" si="416">+N874+M876</f>
        <v>3</v>
      </c>
      <c r="O876" s="273">
        <v>968</v>
      </c>
      <c r="P876" s="119"/>
      <c r="Q876" s="5"/>
      <c r="R876" s="248">
        <f t="shared" ref="R876" si="417">+R874+Q876</f>
        <v>352</v>
      </c>
      <c r="S876" s="218">
        <f t="shared" ref="S876" si="418">+S874+Q876</f>
        <v>591</v>
      </c>
      <c r="T876" s="233">
        <f t="shared" ref="T876" si="419">+T874+O876-P876-Q876</f>
        <v>17017</v>
      </c>
      <c r="U876" s="250">
        <f t="shared" ref="U876" si="420">+G876</f>
        <v>44895</v>
      </c>
      <c r="V876" s="4">
        <f t="shared" ref="V876" si="421">+H876</f>
        <v>21</v>
      </c>
      <c r="W876" s="26">
        <f t="shared" ref="W876" si="422">+I876</f>
        <v>2520</v>
      </c>
      <c r="X876" s="233">
        <f t="shared" ref="X876" si="423">+X874+V876-J876</f>
        <v>878</v>
      </c>
      <c r="Y876" s="4">
        <f t="shared" ref="Y876" si="424">+O876</f>
        <v>968</v>
      </c>
      <c r="Z876" s="230">
        <f t="shared" ref="Z876" si="425">+Z874+Y876-P876-Q876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si="389"/>
        <v>2531</v>
      </c>
      <c r="J877" s="119"/>
      <c r="K877" s="232">
        <f t="shared" ref="K877" si="426">+K875+J877</f>
        <v>977</v>
      </c>
      <c r="L877" s="232">
        <f t="shared" ref="L877" si="427">+L875+J877</f>
        <v>78</v>
      </c>
      <c r="M877" s="4"/>
      <c r="N877" s="232">
        <f t="shared" ref="N877" si="428">+N875+M877</f>
        <v>3</v>
      </c>
      <c r="O877" s="273">
        <v>812</v>
      </c>
      <c r="P877" s="119"/>
      <c r="Q877" s="5"/>
      <c r="R877" s="248">
        <f t="shared" ref="R877" si="429">+R875+Q877</f>
        <v>352</v>
      </c>
      <c r="S877" s="218">
        <f t="shared" ref="S877" si="430">+S875+Q877</f>
        <v>591</v>
      </c>
      <c r="T877" s="233">
        <f t="shared" ref="T877" si="431">+T875+O877-P877-Q877</f>
        <v>17521</v>
      </c>
      <c r="U877" s="250">
        <f t="shared" ref="U877" si="432">+G877</f>
        <v>44896</v>
      </c>
      <c r="V877" s="4">
        <f t="shared" ref="V877" si="433">+H877</f>
        <v>11</v>
      </c>
      <c r="W877" s="26">
        <f t="shared" ref="W877" si="434">+I877</f>
        <v>2531</v>
      </c>
      <c r="X877" s="233">
        <f t="shared" ref="X877" si="435">+X875+V877-J877</f>
        <v>855</v>
      </c>
      <c r="Y877" s="4">
        <f t="shared" ref="Y877" si="436">+O877</f>
        <v>812</v>
      </c>
      <c r="Z877" s="230">
        <f t="shared" ref="Z877" si="437">+Z875+Y877-P877-Q877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si="389"/>
        <v>2544</v>
      </c>
      <c r="J878" s="119"/>
      <c r="K878" s="232">
        <f t="shared" ref="K878" si="438">+K876+J878</f>
        <v>977</v>
      </c>
      <c r="L878" s="232">
        <f t="shared" ref="L878" si="439">+L876+J878</f>
        <v>78</v>
      </c>
      <c r="M878" s="4"/>
      <c r="N878" s="232">
        <f t="shared" ref="N878" si="440">+N876+M878</f>
        <v>3</v>
      </c>
      <c r="O878" s="273">
        <v>719</v>
      </c>
      <c r="P878" s="119"/>
      <c r="Q878" s="5"/>
      <c r="R878" s="248">
        <f t="shared" ref="R878" si="441">+R876+Q878</f>
        <v>352</v>
      </c>
      <c r="S878" s="218">
        <f t="shared" ref="S878" si="442">+S876+Q878</f>
        <v>591</v>
      </c>
      <c r="T878" s="233">
        <f t="shared" ref="T878" si="443">+T876+O878-P878-Q878</f>
        <v>17736</v>
      </c>
      <c r="U878" s="250">
        <f t="shared" ref="U878" si="444">+G878</f>
        <v>44897</v>
      </c>
      <c r="V878" s="4">
        <f t="shared" ref="V878" si="445">+H878</f>
        <v>13</v>
      </c>
      <c r="W878" s="26">
        <f t="shared" ref="W878" si="446">+I878</f>
        <v>2544</v>
      </c>
      <c r="X878" s="233">
        <f t="shared" ref="X878" si="447">+X876+V878-J878</f>
        <v>891</v>
      </c>
      <c r="Y878" s="4">
        <f t="shared" ref="Y878" si="448">+O878</f>
        <v>719</v>
      </c>
      <c r="Z878" s="230">
        <f t="shared" ref="Z878" si="449">+Z876+Y878-P878-Q878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si="389"/>
        <v>2555</v>
      </c>
      <c r="J879" s="119"/>
      <c r="K879" s="232">
        <f t="shared" ref="K879" si="450">+K877+J879</f>
        <v>977</v>
      </c>
      <c r="L879" s="232">
        <f t="shared" ref="L879" si="451">+L877+J879</f>
        <v>78</v>
      </c>
      <c r="M879" s="4"/>
      <c r="N879" s="232">
        <f t="shared" ref="N879" si="452">+N877+M879</f>
        <v>3</v>
      </c>
      <c r="O879" s="273">
        <v>665</v>
      </c>
      <c r="P879" s="119"/>
      <c r="Q879" s="5"/>
      <c r="R879" s="248">
        <f t="shared" ref="R879" si="453">+R877+Q879</f>
        <v>352</v>
      </c>
      <c r="S879" s="218">
        <f t="shared" ref="S879" si="454">+S877+Q879</f>
        <v>591</v>
      </c>
      <c r="T879" s="233">
        <f t="shared" ref="T879" si="455">+T877+O879-P879-Q879</f>
        <v>18186</v>
      </c>
      <c r="U879" s="250">
        <f t="shared" ref="U879" si="456">+G879</f>
        <v>44898</v>
      </c>
      <c r="V879" s="4">
        <f t="shared" ref="V879" si="457">+H879</f>
        <v>11</v>
      </c>
      <c r="W879" s="26">
        <f t="shared" ref="W879" si="458">+I879</f>
        <v>2555</v>
      </c>
      <c r="X879" s="233">
        <f t="shared" ref="X879" si="459">+X877+V879-J879</f>
        <v>866</v>
      </c>
      <c r="Y879" s="4">
        <f t="shared" ref="Y879" si="460">+O879</f>
        <v>665</v>
      </c>
      <c r="Z879" s="230">
        <f t="shared" ref="Z879" si="461">+Z877+Y879-P879-Q879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si="389"/>
        <v>2567</v>
      </c>
      <c r="J880" s="119"/>
      <c r="K880" s="232">
        <f t="shared" ref="K880" si="462">+K878+J880</f>
        <v>977</v>
      </c>
      <c r="L880" s="232">
        <f t="shared" ref="L880" si="463">+L878+J880</f>
        <v>78</v>
      </c>
      <c r="M880" s="4"/>
      <c r="N880" s="232">
        <f t="shared" ref="N880" si="464">+N878+M880</f>
        <v>3</v>
      </c>
      <c r="O880" s="273">
        <v>625</v>
      </c>
      <c r="P880" s="119"/>
      <c r="Q880" s="5"/>
      <c r="R880" s="248">
        <f t="shared" ref="R880" si="465">+R878+Q880</f>
        <v>352</v>
      </c>
      <c r="S880" s="218">
        <f t="shared" ref="S880" si="466">+S878+Q880</f>
        <v>591</v>
      </c>
      <c r="T880" s="233">
        <f t="shared" ref="T880" si="467">+T878+O880-P880-Q880</f>
        <v>18361</v>
      </c>
      <c r="U880" s="250">
        <f t="shared" ref="U880" si="468">+G880</f>
        <v>44899</v>
      </c>
      <c r="V880" s="4">
        <f t="shared" ref="V880" si="469">+H880</f>
        <v>12</v>
      </c>
      <c r="W880" s="26">
        <f t="shared" ref="W880" si="470">+I880</f>
        <v>2567</v>
      </c>
      <c r="X880" s="233">
        <f t="shared" ref="X880" si="471">+X878+V880-J880</f>
        <v>903</v>
      </c>
      <c r="Y880" s="4">
        <f t="shared" ref="Y880" si="472">+O880</f>
        <v>625</v>
      </c>
      <c r="Z880" s="230">
        <f t="shared" ref="Z880" si="47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si="389"/>
        <v>2574</v>
      </c>
      <c r="J881" s="119"/>
      <c r="K881" s="232">
        <f t="shared" ref="K881" si="474">+K879+J881</f>
        <v>977</v>
      </c>
      <c r="L881" s="232">
        <f t="shared" ref="L881" si="475">+L879+J881</f>
        <v>78</v>
      </c>
      <c r="M881" s="4"/>
      <c r="N881" s="232">
        <f t="shared" ref="N881" si="476">+N879+M881</f>
        <v>3</v>
      </c>
      <c r="O881" s="273">
        <v>533</v>
      </c>
      <c r="P881" s="119"/>
      <c r="Q881" s="5"/>
      <c r="R881" s="248">
        <f t="shared" ref="R881" si="477">+R879+Q881</f>
        <v>352</v>
      </c>
      <c r="S881" s="218">
        <f t="shared" ref="S881" si="478">+S879+Q881</f>
        <v>591</v>
      </c>
      <c r="T881" s="233">
        <f t="shared" ref="T881" si="479">+T879+O881-P881-Q881</f>
        <v>18719</v>
      </c>
      <c r="U881" s="250">
        <f t="shared" ref="U881" si="480">+G881</f>
        <v>44900</v>
      </c>
      <c r="V881" s="4">
        <f t="shared" ref="V881" si="481">+H881</f>
        <v>7</v>
      </c>
      <c r="W881" s="26">
        <f t="shared" ref="W881" si="482">+I881</f>
        <v>2574</v>
      </c>
      <c r="X881" s="233">
        <f t="shared" ref="X881" si="483">+X879+V881-J881</f>
        <v>873</v>
      </c>
      <c r="Y881" s="4">
        <f t="shared" ref="Y881" si="484">+O881</f>
        <v>533</v>
      </c>
      <c r="Z881" s="230">
        <f t="shared" ref="Z881" si="485">+Z879+Y881-P881-Q881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si="389"/>
        <v>2580</v>
      </c>
      <c r="J882" s="119"/>
      <c r="K882" s="232">
        <f t="shared" ref="K882" si="486">+K880+J882</f>
        <v>977</v>
      </c>
      <c r="L882" s="232">
        <f t="shared" ref="L882" si="487">+L880+J882</f>
        <v>78</v>
      </c>
      <c r="M882" s="4"/>
      <c r="N882" s="232">
        <f t="shared" ref="N882" si="488">+N880+M882</f>
        <v>3</v>
      </c>
      <c r="O882" s="273">
        <v>400</v>
      </c>
      <c r="P882" s="119"/>
      <c r="Q882" s="5"/>
      <c r="R882" s="248">
        <f t="shared" ref="R882" si="489">+R880+Q882</f>
        <v>352</v>
      </c>
      <c r="S882" s="218">
        <f t="shared" ref="S882" si="490">+S880+Q882</f>
        <v>591</v>
      </c>
      <c r="T882" s="233">
        <f t="shared" ref="T882" si="491">+T880+O882-P882-Q882</f>
        <v>18761</v>
      </c>
      <c r="U882" s="250">
        <f t="shared" ref="U882" si="492">+G882</f>
        <v>44901</v>
      </c>
      <c r="V882" s="4">
        <f t="shared" ref="V882" si="493">+H882</f>
        <v>6</v>
      </c>
      <c r="W882" s="26">
        <f t="shared" ref="W882" si="494">+I882</f>
        <v>2580</v>
      </c>
      <c r="X882" s="233">
        <f t="shared" ref="X882" si="495">+X880+V882-J882</f>
        <v>909</v>
      </c>
      <c r="Y882" s="4">
        <f t="shared" ref="Y882" si="496">+O882</f>
        <v>400</v>
      </c>
      <c r="Z882" s="230">
        <f t="shared" ref="Z882" si="497">+Z880+Y882-P882-Q882</f>
        <v>18761</v>
      </c>
    </row>
    <row r="883" spans="1:26" ht="26" customHeight="1" x14ac:dyDescent="0.55000000000000004">
      <c r="A883">
        <f t="shared" si="345"/>
        <v>885</v>
      </c>
      <c r="B883" s="228"/>
      <c r="C883" s="44"/>
      <c r="D883" t="s">
        <v>437</v>
      </c>
      <c r="E883">
        <v>24</v>
      </c>
      <c r="F883">
        <f t="shared" si="346"/>
        <v>755</v>
      </c>
      <c r="G883" s="1">
        <v>44902</v>
      </c>
      <c r="H883" s="272">
        <v>4</v>
      </c>
      <c r="I883" s="227">
        <f t="shared" si="389"/>
        <v>2584</v>
      </c>
      <c r="J883" s="119"/>
      <c r="K883" s="232">
        <f t="shared" ref="K883" si="498">+K881+J883</f>
        <v>977</v>
      </c>
      <c r="L883" s="232">
        <f t="shared" ref="L883" si="499">+L881+J883</f>
        <v>78</v>
      </c>
      <c r="M883" s="4"/>
      <c r="N883" s="232">
        <f t="shared" ref="N883" si="500">+N881+M883</f>
        <v>3</v>
      </c>
      <c r="O883" s="273">
        <v>228</v>
      </c>
      <c r="P883" s="119"/>
      <c r="Q883" s="5"/>
      <c r="R883" s="248">
        <f t="shared" ref="R883" si="501">+R881+Q883</f>
        <v>352</v>
      </c>
      <c r="S883" s="218">
        <f t="shared" ref="S883" si="502">+S881+Q883</f>
        <v>591</v>
      </c>
      <c r="T883" s="233">
        <f t="shared" ref="T883" si="503">+T881+O883-P883-Q883</f>
        <v>18947</v>
      </c>
      <c r="U883" s="250">
        <f t="shared" ref="U883" si="504">+G883</f>
        <v>44902</v>
      </c>
      <c r="V883" s="4">
        <f t="shared" ref="V883" si="505">+H883</f>
        <v>4</v>
      </c>
      <c r="W883" s="26">
        <f t="shared" ref="W883" si="506">+I883</f>
        <v>2584</v>
      </c>
      <c r="X883" s="233">
        <f t="shared" ref="X883" si="507">+X881+V883-J883</f>
        <v>877</v>
      </c>
      <c r="Y883" s="4">
        <f t="shared" ref="Y883" si="508">+O883</f>
        <v>228</v>
      </c>
      <c r="Z883" s="230">
        <f t="shared" ref="Z883" si="509">+Z881+Y883-P883-Q883</f>
        <v>18947</v>
      </c>
    </row>
    <row r="884" spans="1:26" ht="26" customHeight="1" x14ac:dyDescent="0.55000000000000004">
      <c r="A884">
        <f t="shared" si="345"/>
        <v>886</v>
      </c>
      <c r="B884" s="228"/>
      <c r="C884" s="44"/>
      <c r="D884" t="s">
        <v>438</v>
      </c>
      <c r="E884">
        <v>24</v>
      </c>
      <c r="F884">
        <f t="shared" si="346"/>
        <v>756</v>
      </c>
      <c r="G884" s="1">
        <v>44903</v>
      </c>
      <c r="H884" s="272">
        <v>2</v>
      </c>
      <c r="I884" s="227">
        <f t="shared" si="389"/>
        <v>2586</v>
      </c>
      <c r="J884" s="119"/>
      <c r="K884" s="232">
        <f t="shared" ref="K884" si="510">+K882+J884</f>
        <v>977</v>
      </c>
      <c r="L884" s="232">
        <f t="shared" ref="L884" si="511">+L882+J884</f>
        <v>78</v>
      </c>
      <c r="M884" s="4"/>
      <c r="N884" s="232">
        <f t="shared" ref="N884" si="512">+N882+M884</f>
        <v>3</v>
      </c>
      <c r="O884" s="273">
        <v>48</v>
      </c>
      <c r="P884" s="119"/>
      <c r="Q884" s="5"/>
      <c r="R884" s="248">
        <f t="shared" ref="R884" si="513">+R882+Q884</f>
        <v>352</v>
      </c>
      <c r="S884" s="218">
        <f t="shared" ref="S884" si="514">+S882+Q884</f>
        <v>591</v>
      </c>
      <c r="T884" s="233">
        <f t="shared" ref="T884" si="515">+T882+O884-P884-Q884</f>
        <v>18809</v>
      </c>
      <c r="U884" s="250">
        <f t="shared" ref="U884" si="516">+G884</f>
        <v>44903</v>
      </c>
      <c r="V884" s="4">
        <f t="shared" ref="V884" si="517">+H884</f>
        <v>2</v>
      </c>
      <c r="W884" s="26">
        <f t="shared" ref="W884" si="518">+I884</f>
        <v>2586</v>
      </c>
      <c r="X884" s="233">
        <f t="shared" ref="X884" si="519">+X882+V884-J884</f>
        <v>911</v>
      </c>
      <c r="Y884" s="4">
        <f t="shared" ref="Y884" si="520">+O884</f>
        <v>48</v>
      </c>
      <c r="Z884" s="230">
        <f t="shared" ref="Z884" si="521">+Z882+Y884-P884-Q884</f>
        <v>18809</v>
      </c>
    </row>
    <row r="885" spans="1:26" ht="26" customHeight="1" x14ac:dyDescent="0.55000000000000004">
      <c r="A885">
        <f t="shared" si="345"/>
        <v>887</v>
      </c>
      <c r="B885" s="228"/>
      <c r="C885" s="44"/>
      <c r="D885" t="s">
        <v>439</v>
      </c>
      <c r="E885">
        <v>24</v>
      </c>
      <c r="F885">
        <f t="shared" si="346"/>
        <v>756</v>
      </c>
      <c r="G885" s="1">
        <v>44904</v>
      </c>
      <c r="H885" s="272">
        <v>0</v>
      </c>
      <c r="I885" s="227">
        <f t="shared" si="389"/>
        <v>2586</v>
      </c>
      <c r="J885" s="119"/>
      <c r="K885" s="232">
        <f t="shared" ref="K885" si="522">+K883+J885</f>
        <v>977</v>
      </c>
      <c r="L885" s="232">
        <f t="shared" ref="L885" si="523">+L883+J885</f>
        <v>78</v>
      </c>
      <c r="M885" s="4"/>
      <c r="N885" s="232">
        <f t="shared" ref="N885" si="524">+N883+M885</f>
        <v>3</v>
      </c>
      <c r="O885" s="273">
        <v>21</v>
      </c>
      <c r="P885" s="119"/>
      <c r="Q885" s="5"/>
      <c r="R885" s="248">
        <f t="shared" ref="R885" si="525">+R883+Q885</f>
        <v>352</v>
      </c>
      <c r="S885" s="218">
        <f t="shared" ref="S885" si="526">+S883+Q885</f>
        <v>591</v>
      </c>
      <c r="T885" s="233">
        <f t="shared" ref="T885" si="527">+T883+O885-P885-Q885</f>
        <v>18968</v>
      </c>
      <c r="U885" s="250">
        <f t="shared" ref="U885" si="528">+G885</f>
        <v>44904</v>
      </c>
      <c r="V885" s="4">
        <f t="shared" ref="V885" si="529">+H885</f>
        <v>0</v>
      </c>
      <c r="W885" s="26">
        <f t="shared" ref="W885" si="530">+I885</f>
        <v>2586</v>
      </c>
      <c r="X885" s="233">
        <f t="shared" ref="X885" si="531">+X883+V885-J885</f>
        <v>877</v>
      </c>
      <c r="Y885" s="4">
        <f t="shared" ref="Y885" si="532">+O885</f>
        <v>21</v>
      </c>
      <c r="Z885" s="230">
        <f t="shared" ref="Z885" si="533">+Z883+Y885-P885-Q885</f>
        <v>18968</v>
      </c>
    </row>
    <row r="886" spans="1:26" ht="26" customHeight="1" x14ac:dyDescent="0.55000000000000004">
      <c r="A886">
        <f t="shared" si="345"/>
        <v>888</v>
      </c>
      <c r="B886" s="228"/>
      <c r="C886" s="44"/>
      <c r="D886" t="s">
        <v>440</v>
      </c>
      <c r="E886">
        <v>24</v>
      </c>
      <c r="F886">
        <f t="shared" si="346"/>
        <v>757</v>
      </c>
      <c r="G886" s="1">
        <v>44905</v>
      </c>
      <c r="H886" s="272">
        <v>0</v>
      </c>
      <c r="I886" s="227">
        <f t="shared" si="389"/>
        <v>2586</v>
      </c>
      <c r="J886" s="119"/>
      <c r="K886" s="232">
        <f t="shared" ref="K886" si="534">+K884+J886</f>
        <v>977</v>
      </c>
      <c r="L886" s="232">
        <f t="shared" ref="L886" si="535">+L884+J886</f>
        <v>78</v>
      </c>
      <c r="M886" s="4"/>
      <c r="N886" s="232">
        <f t="shared" ref="N886" si="536">+N884+M886</f>
        <v>3</v>
      </c>
      <c r="O886" s="273">
        <v>10</v>
      </c>
      <c r="P886" s="119"/>
      <c r="Q886" s="5"/>
      <c r="R886" s="248">
        <f t="shared" ref="R886" si="537">+R884+Q886</f>
        <v>352</v>
      </c>
      <c r="S886" s="218">
        <f t="shared" ref="S886" si="538">+S884+Q886</f>
        <v>591</v>
      </c>
      <c r="T886" s="233">
        <f t="shared" ref="T886" si="539">+T884+O886-P886-Q886</f>
        <v>18819</v>
      </c>
      <c r="U886" s="250">
        <f t="shared" ref="U886" si="540">+G886</f>
        <v>44905</v>
      </c>
      <c r="V886" s="4">
        <f t="shared" ref="V886" si="541">+H886</f>
        <v>0</v>
      </c>
      <c r="W886" s="26">
        <f t="shared" ref="W886" si="542">+I886</f>
        <v>2586</v>
      </c>
      <c r="X886" s="233">
        <f t="shared" ref="X886" si="543">+X884+V886-J886</f>
        <v>911</v>
      </c>
      <c r="Y886" s="4">
        <f t="shared" ref="Y886" si="544">+O886</f>
        <v>10</v>
      </c>
      <c r="Z886" s="230">
        <f t="shared" ref="Z886" si="545">+Z884+Y886-P886-Q886</f>
        <v>18819</v>
      </c>
    </row>
    <row r="887" spans="1:26" ht="26" customHeight="1" x14ac:dyDescent="0.55000000000000004">
      <c r="A887">
        <f t="shared" si="345"/>
        <v>889</v>
      </c>
      <c r="B887" s="228"/>
      <c r="C887" s="44"/>
      <c r="D887" t="s">
        <v>441</v>
      </c>
      <c r="E887">
        <v>24</v>
      </c>
      <c r="F887">
        <f t="shared" si="346"/>
        <v>757</v>
      </c>
      <c r="G887" s="1">
        <v>44906</v>
      </c>
      <c r="H887" s="272">
        <v>0</v>
      </c>
      <c r="I887" s="227">
        <f t="shared" si="389"/>
        <v>2586</v>
      </c>
      <c r="J887" s="119"/>
      <c r="K887" s="232">
        <f t="shared" ref="K887" si="546">+K885+J887</f>
        <v>977</v>
      </c>
      <c r="L887" s="232">
        <f t="shared" ref="L887" si="547">+L885+J887</f>
        <v>78</v>
      </c>
      <c r="M887" s="4"/>
      <c r="N887" s="232">
        <f t="shared" ref="N887" si="548">+N885+M887</f>
        <v>3</v>
      </c>
      <c r="O887" s="273">
        <v>3</v>
      </c>
      <c r="P887" s="119"/>
      <c r="Q887" s="5"/>
      <c r="R887" s="248">
        <f t="shared" ref="R887" si="549">+R885+Q887</f>
        <v>352</v>
      </c>
      <c r="S887" s="218">
        <f t="shared" ref="S887" si="550">+S885+Q887</f>
        <v>591</v>
      </c>
      <c r="T887" s="233">
        <f t="shared" ref="T887" si="551">+T885+O887-P887-Q887</f>
        <v>18971</v>
      </c>
      <c r="U887" s="250">
        <f t="shared" ref="U887" si="552">+G887</f>
        <v>44906</v>
      </c>
      <c r="V887" s="4">
        <f t="shared" ref="V887" si="553">+H887</f>
        <v>0</v>
      </c>
      <c r="W887" s="26">
        <f t="shared" ref="W887" si="554">+I887</f>
        <v>2586</v>
      </c>
      <c r="X887" s="233">
        <f t="shared" ref="X887" si="555">+X885+V887-J887</f>
        <v>877</v>
      </c>
      <c r="Y887" s="4">
        <f t="shared" ref="Y887" si="556">+O887</f>
        <v>3</v>
      </c>
      <c r="Z887" s="230">
        <f t="shared" ref="Z887" si="557">+Z885+Y887-P887-Q887</f>
        <v>18971</v>
      </c>
    </row>
    <row r="888" spans="1:26" ht="26" customHeight="1" x14ac:dyDescent="0.55000000000000004">
      <c r="A888">
        <f t="shared" si="345"/>
        <v>890</v>
      </c>
      <c r="B888" s="228"/>
      <c r="C888" s="44"/>
      <c r="D888" t="s">
        <v>442</v>
      </c>
      <c r="E888">
        <v>24</v>
      </c>
      <c r="F888">
        <f t="shared" si="346"/>
        <v>758</v>
      </c>
      <c r="G888" s="1">
        <v>44907</v>
      </c>
      <c r="H888" s="272">
        <v>0</v>
      </c>
      <c r="I888" s="227">
        <f t="shared" si="389"/>
        <v>2586</v>
      </c>
      <c r="J888" s="119"/>
      <c r="K888" s="232">
        <f t="shared" ref="K888" si="558">+K886+J888</f>
        <v>977</v>
      </c>
      <c r="L888" s="232">
        <f t="shared" ref="L888" si="559">+L886+J888</f>
        <v>78</v>
      </c>
      <c r="M888" s="4"/>
      <c r="N888" s="232">
        <f t="shared" ref="N888" si="560">+N886+M888</f>
        <v>3</v>
      </c>
      <c r="O888" s="273">
        <v>4</v>
      </c>
      <c r="P888" s="119"/>
      <c r="Q888" s="5"/>
      <c r="R888" s="248">
        <f t="shared" ref="R888" si="561">+R886+Q888</f>
        <v>352</v>
      </c>
      <c r="S888" s="218">
        <f t="shared" ref="S888" si="562">+S886+Q888</f>
        <v>591</v>
      </c>
      <c r="T888" s="233">
        <f t="shared" ref="T888" si="563">+T886+O888-P888-Q888</f>
        <v>18823</v>
      </c>
      <c r="U888" s="250">
        <f t="shared" ref="U888" si="564">+G888</f>
        <v>44907</v>
      </c>
      <c r="V888" s="4">
        <f t="shared" ref="V888" si="565">+H888</f>
        <v>0</v>
      </c>
      <c r="W888" s="26">
        <f t="shared" ref="W888" si="566">+I888</f>
        <v>2586</v>
      </c>
      <c r="X888" s="233">
        <f t="shared" ref="X888" si="567">+X886+V888-J888</f>
        <v>911</v>
      </c>
      <c r="Y888" s="4">
        <f t="shared" ref="Y888" si="568">+O888</f>
        <v>4</v>
      </c>
      <c r="Z888" s="230">
        <f t="shared" ref="Z888" si="569">+Z886+Y888-P888-Q888</f>
        <v>18823</v>
      </c>
    </row>
    <row r="889" spans="1:26" ht="26" customHeight="1" x14ac:dyDescent="0.55000000000000004">
      <c r="A889">
        <f t="shared" si="345"/>
        <v>891</v>
      </c>
      <c r="B889" s="228"/>
      <c r="C889" s="44"/>
      <c r="D889" t="s">
        <v>443</v>
      </c>
      <c r="E889">
        <v>24</v>
      </c>
      <c r="F889">
        <f t="shared" si="346"/>
        <v>758</v>
      </c>
      <c r="G889" s="1">
        <v>44908</v>
      </c>
      <c r="H889" s="272">
        <v>0</v>
      </c>
      <c r="I889" s="227">
        <f t="shared" si="389"/>
        <v>2586</v>
      </c>
      <c r="J889" s="119"/>
      <c r="K889" s="232">
        <f t="shared" ref="K889" si="570">+K887+J889</f>
        <v>977</v>
      </c>
      <c r="L889" s="232">
        <f t="shared" ref="L889" si="571">+L887+J889</f>
        <v>78</v>
      </c>
      <c r="M889" s="4"/>
      <c r="N889" s="232">
        <f t="shared" ref="N889" si="572">+N887+M889</f>
        <v>3</v>
      </c>
      <c r="O889" s="273"/>
      <c r="P889" s="119"/>
      <c r="Q889" s="5"/>
      <c r="R889" s="248">
        <f t="shared" ref="R889" si="573">+R887+Q889</f>
        <v>352</v>
      </c>
      <c r="S889" s="218">
        <f t="shared" ref="S889" si="574">+S887+Q889</f>
        <v>591</v>
      </c>
      <c r="T889" s="233">
        <f t="shared" ref="T889" si="575">+T887+O889-P889-Q889</f>
        <v>18971</v>
      </c>
      <c r="U889" s="250">
        <f t="shared" ref="U889" si="576">+G889</f>
        <v>44908</v>
      </c>
      <c r="V889" s="4">
        <f t="shared" ref="V889" si="577">+H889</f>
        <v>0</v>
      </c>
      <c r="W889" s="26">
        <f t="shared" ref="W889" si="578">+I889</f>
        <v>2586</v>
      </c>
      <c r="X889" s="233">
        <f t="shared" ref="X889" si="579">+X887+V889-J889</f>
        <v>877</v>
      </c>
      <c r="Y889" s="4">
        <f t="shared" ref="Y889" si="580">+O889</f>
        <v>0</v>
      </c>
      <c r="Z889" s="230">
        <f t="shared" ref="Z889" si="581">+Z887+Y889-P889-Q889</f>
        <v>18971</v>
      </c>
    </row>
    <row r="890" spans="1:26" ht="26" customHeight="1" x14ac:dyDescent="0.55000000000000004">
      <c r="A890">
        <f t="shared" si="345"/>
        <v>892</v>
      </c>
      <c r="B890" s="228"/>
      <c r="C890" s="44"/>
      <c r="D890" t="s">
        <v>445</v>
      </c>
      <c r="E890">
        <v>24</v>
      </c>
      <c r="F890">
        <f t="shared" si="346"/>
        <v>759</v>
      </c>
      <c r="G890" s="1">
        <v>44910</v>
      </c>
      <c r="H890" s="272">
        <v>0</v>
      </c>
      <c r="I890" s="227">
        <f t="shared" si="389"/>
        <v>2586</v>
      </c>
      <c r="J890" s="119"/>
      <c r="K890" s="232">
        <f t="shared" ref="K890" si="582">+K888+J890</f>
        <v>977</v>
      </c>
      <c r="L890" s="232">
        <f t="shared" ref="L890" si="583">+L888+J890</f>
        <v>78</v>
      </c>
      <c r="M890" s="4"/>
      <c r="N890" s="232">
        <f t="shared" ref="N890" si="584">+N888+M890</f>
        <v>3</v>
      </c>
      <c r="O890" s="273"/>
      <c r="P890" s="119"/>
      <c r="Q890" s="5"/>
      <c r="R890" s="248">
        <f t="shared" ref="R890" si="585">+R888+Q890</f>
        <v>352</v>
      </c>
      <c r="S890" s="218">
        <f t="shared" ref="S890" si="586">+S888+Q890</f>
        <v>591</v>
      </c>
      <c r="T890" s="233">
        <f t="shared" ref="T890" si="587">+T888+O890-P890-Q890</f>
        <v>18823</v>
      </c>
      <c r="U890" s="250">
        <f t="shared" ref="U890" si="588">+G890</f>
        <v>44910</v>
      </c>
      <c r="V890" s="4">
        <f t="shared" ref="V890" si="589">+H890</f>
        <v>0</v>
      </c>
      <c r="W890" s="26">
        <f t="shared" ref="W890" si="590">+I890</f>
        <v>2586</v>
      </c>
      <c r="X890" s="233">
        <f t="shared" ref="X890" si="591">+X888+V890-J890</f>
        <v>911</v>
      </c>
      <c r="Y890" s="4">
        <f t="shared" ref="Y890" si="592">+O890</f>
        <v>0</v>
      </c>
      <c r="Z890" s="230">
        <f t="shared" ref="Z890" si="593">+Z888+Y890-P890-Q890</f>
        <v>18823</v>
      </c>
    </row>
    <row r="891" spans="1:26" ht="26" customHeight="1" x14ac:dyDescent="0.55000000000000004">
      <c r="A891">
        <f t="shared" si="345"/>
        <v>893</v>
      </c>
      <c r="B891" s="228"/>
      <c r="C891" s="44"/>
      <c r="D891" t="s">
        <v>445</v>
      </c>
      <c r="E891">
        <v>24</v>
      </c>
      <c r="F891">
        <f t="shared" si="346"/>
        <v>759</v>
      </c>
      <c r="G891" s="1">
        <v>44910</v>
      </c>
      <c r="H891" s="272">
        <v>0</v>
      </c>
      <c r="I891" s="227">
        <f t="shared" si="389"/>
        <v>2586</v>
      </c>
      <c r="J891" s="119"/>
      <c r="K891" s="232">
        <f t="shared" ref="K891" si="594">+K889+J891</f>
        <v>977</v>
      </c>
      <c r="L891" s="232">
        <f t="shared" ref="L891" si="595">+L889+J891</f>
        <v>78</v>
      </c>
      <c r="M891" s="4"/>
      <c r="N891" s="232">
        <f t="shared" ref="N891" si="596">+N889+M891</f>
        <v>3</v>
      </c>
      <c r="O891" s="273"/>
      <c r="P891" s="119"/>
      <c r="Q891" s="5"/>
      <c r="R891" s="248">
        <f t="shared" ref="R891" si="597">+R889+Q891</f>
        <v>352</v>
      </c>
      <c r="S891" s="218">
        <f t="shared" ref="S891" si="598">+S889+Q891</f>
        <v>591</v>
      </c>
      <c r="T891" s="233">
        <f t="shared" ref="T891" si="599">+T889+O891-P891-Q891</f>
        <v>18971</v>
      </c>
      <c r="U891" s="250">
        <f t="shared" ref="U891" si="600">+G891</f>
        <v>44910</v>
      </c>
      <c r="V891" s="4">
        <f t="shared" ref="V891" si="601">+H891</f>
        <v>0</v>
      </c>
      <c r="W891" s="26">
        <f t="shared" ref="W891" si="602">+I891</f>
        <v>2586</v>
      </c>
      <c r="X891" s="233">
        <f t="shared" ref="X891" si="603">+X889+V891-J891</f>
        <v>877</v>
      </c>
      <c r="Y891" s="4">
        <f t="shared" ref="Y891" si="604">+O891</f>
        <v>0</v>
      </c>
      <c r="Z891" s="230">
        <f t="shared" ref="Z891" si="605">+Z889+Y891-P891-Q891</f>
        <v>18971</v>
      </c>
    </row>
    <row r="892" spans="1:26" ht="26" customHeight="1" x14ac:dyDescent="0.55000000000000004">
      <c r="A892">
        <f t="shared" si="345"/>
        <v>894</v>
      </c>
      <c r="B892" s="228"/>
      <c r="C892" s="44"/>
      <c r="D892" t="s">
        <v>446</v>
      </c>
      <c r="E892">
        <v>24</v>
      </c>
      <c r="F892">
        <f t="shared" si="346"/>
        <v>760</v>
      </c>
      <c r="G892" s="1">
        <v>44911</v>
      </c>
      <c r="H892" s="272">
        <v>0</v>
      </c>
      <c r="I892" s="227">
        <f t="shared" si="389"/>
        <v>2586</v>
      </c>
      <c r="J892" s="119"/>
      <c r="K892" s="232">
        <f t="shared" ref="K892" si="606">+K890+J892</f>
        <v>977</v>
      </c>
      <c r="L892" s="232">
        <f t="shared" ref="L892" si="607">+L890+J892</f>
        <v>78</v>
      </c>
      <c r="M892" s="4"/>
      <c r="N892" s="232">
        <f t="shared" ref="N892" si="608">+N890+M892</f>
        <v>3</v>
      </c>
      <c r="O892" s="273"/>
      <c r="P892" s="119"/>
      <c r="Q892" s="5"/>
      <c r="R892" s="248">
        <f t="shared" ref="R892" si="609">+R890+Q892</f>
        <v>352</v>
      </c>
      <c r="S892" s="218">
        <f t="shared" ref="S892" si="610">+S890+Q892</f>
        <v>591</v>
      </c>
      <c r="T892" s="233">
        <f t="shared" ref="T892" si="611">+T890+O892-P892-Q892</f>
        <v>18823</v>
      </c>
      <c r="U892" s="250">
        <f t="shared" ref="U892" si="612">+G892</f>
        <v>44911</v>
      </c>
      <c r="V892" s="4">
        <f t="shared" ref="V892" si="613">+H892</f>
        <v>0</v>
      </c>
      <c r="W892" s="26">
        <f t="shared" ref="W892" si="614">+I892</f>
        <v>2586</v>
      </c>
      <c r="X892" s="233">
        <f t="shared" ref="X892" si="615">+X890+V892-J892</f>
        <v>911</v>
      </c>
      <c r="Y892" s="4">
        <f t="shared" ref="Y892" si="616">+O892</f>
        <v>0</v>
      </c>
      <c r="Z892" s="230">
        <f t="shared" ref="Z892" si="617">+Z890+Y892-P892-Q892</f>
        <v>18823</v>
      </c>
    </row>
    <row r="893" spans="1:26" ht="26" customHeight="1" x14ac:dyDescent="0.55000000000000004">
      <c r="A893">
        <f t="shared" si="345"/>
        <v>895</v>
      </c>
      <c r="B893" s="228"/>
      <c r="C893" s="44"/>
      <c r="D893" t="s">
        <v>447</v>
      </c>
      <c r="E893">
        <v>24</v>
      </c>
      <c r="F893">
        <f t="shared" si="346"/>
        <v>760</v>
      </c>
      <c r="G893" s="1">
        <v>44912</v>
      </c>
      <c r="H893" s="272">
        <v>0</v>
      </c>
      <c r="I893" s="227">
        <f t="shared" si="389"/>
        <v>2586</v>
      </c>
      <c r="J893" s="119"/>
      <c r="K893" s="232">
        <f t="shared" ref="K893" si="618">+K891+J893</f>
        <v>977</v>
      </c>
      <c r="L893" s="232">
        <f t="shared" ref="L893" si="619">+L891+J893</f>
        <v>78</v>
      </c>
      <c r="M893" s="4"/>
      <c r="N893" s="232">
        <f t="shared" ref="N893" si="620">+N891+M893</f>
        <v>3</v>
      </c>
      <c r="O893" s="273"/>
      <c r="P893" s="119"/>
      <c r="Q893" s="5"/>
      <c r="R893" s="248">
        <f t="shared" ref="R893" si="621">+R891+Q893</f>
        <v>352</v>
      </c>
      <c r="S893" s="218">
        <f t="shared" ref="S893" si="622">+S891+Q893</f>
        <v>591</v>
      </c>
      <c r="T893" s="233">
        <f t="shared" ref="T893" si="623">+T891+O893-P893-Q893</f>
        <v>18971</v>
      </c>
      <c r="U893" s="250">
        <f t="shared" ref="U893" si="624">+G893</f>
        <v>44912</v>
      </c>
      <c r="V893" s="4">
        <f t="shared" ref="V893" si="625">+H893</f>
        <v>0</v>
      </c>
      <c r="W893" s="26">
        <f t="shared" ref="W893" si="626">+I893</f>
        <v>2586</v>
      </c>
      <c r="X893" s="233">
        <f t="shared" ref="X893" si="627">+X891+V893-J893</f>
        <v>877</v>
      </c>
      <c r="Y893" s="4">
        <f t="shared" ref="Y893" si="628">+O893</f>
        <v>0</v>
      </c>
      <c r="Z893" s="230">
        <f t="shared" ref="Z893" si="629">+Z891+Y893-P893-Q893</f>
        <v>18971</v>
      </c>
    </row>
    <row r="894" spans="1:26" ht="26.5" customHeight="1" x14ac:dyDescent="0.55000000000000004">
      <c r="A894">
        <f t="shared" si="345"/>
        <v>896</v>
      </c>
      <c r="B894" s="228"/>
      <c r="C894" s="44"/>
      <c r="D894" t="s">
        <v>448</v>
      </c>
      <c r="E894">
        <v>24</v>
      </c>
      <c r="F894">
        <f t="shared" si="346"/>
        <v>761</v>
      </c>
      <c r="G894" s="1">
        <v>44913</v>
      </c>
      <c r="H894" s="272">
        <v>0</v>
      </c>
      <c r="I894" s="227">
        <f t="shared" si="389"/>
        <v>2586</v>
      </c>
      <c r="J894" s="119"/>
      <c r="K894" s="232">
        <f t="shared" ref="K894" si="630">+K892+J894</f>
        <v>977</v>
      </c>
      <c r="L894" s="232">
        <f t="shared" ref="L894" si="631">+L892+J894</f>
        <v>78</v>
      </c>
      <c r="M894" s="4"/>
      <c r="N894" s="232">
        <f t="shared" ref="N894" si="632">+N892+M894</f>
        <v>3</v>
      </c>
      <c r="O894" s="273"/>
      <c r="P894" s="119"/>
      <c r="Q894" s="5"/>
      <c r="R894" s="248">
        <f t="shared" ref="R894" si="633">+R892+Q894</f>
        <v>352</v>
      </c>
      <c r="S894" s="218">
        <f t="shared" ref="S894" si="634">+S892+Q894</f>
        <v>591</v>
      </c>
      <c r="T894" s="233">
        <f t="shared" ref="T894" si="635">+T892+O894-P894-Q894</f>
        <v>18823</v>
      </c>
      <c r="U894" s="250">
        <f t="shared" ref="U894" si="636">+G894</f>
        <v>44913</v>
      </c>
      <c r="V894" s="4">
        <f t="shared" ref="V894" si="637">+H894</f>
        <v>0</v>
      </c>
      <c r="W894" s="26">
        <f t="shared" ref="W894" si="638">+I894</f>
        <v>2586</v>
      </c>
      <c r="X894" s="233">
        <f t="shared" ref="X894" si="639">+X892+V894-J894</f>
        <v>911</v>
      </c>
      <c r="Y894" s="4">
        <f t="shared" ref="Y894" si="640">+O894</f>
        <v>0</v>
      </c>
      <c r="Z894" s="230">
        <f t="shared" ref="Z894" si="641">+Z892+Y894-P894-Q894</f>
        <v>18823</v>
      </c>
    </row>
    <row r="895" spans="1:26" ht="26.5" customHeight="1" x14ac:dyDescent="0.55000000000000004">
      <c r="A895">
        <f t="shared" si="345"/>
        <v>897</v>
      </c>
      <c r="B895" s="228"/>
      <c r="C895" s="44"/>
      <c r="D895" t="s">
        <v>449</v>
      </c>
      <c r="E895">
        <v>24</v>
      </c>
      <c r="F895">
        <f t="shared" si="346"/>
        <v>761</v>
      </c>
      <c r="G895" s="1">
        <v>44914</v>
      </c>
      <c r="H895" s="272">
        <v>0</v>
      </c>
      <c r="I895" s="227">
        <f t="shared" si="389"/>
        <v>2586</v>
      </c>
      <c r="J895" s="119"/>
      <c r="K895" s="232">
        <f t="shared" ref="K895" si="642">+K893+J895</f>
        <v>977</v>
      </c>
      <c r="L895" s="232">
        <f t="shared" ref="L895" si="643">+L893+J895</f>
        <v>78</v>
      </c>
      <c r="M895" s="4"/>
      <c r="N895" s="232">
        <f t="shared" ref="N895" si="644">+N893+M895</f>
        <v>3</v>
      </c>
      <c r="O895" s="273"/>
      <c r="P895" s="119"/>
      <c r="Q895" s="5"/>
      <c r="R895" s="248">
        <f t="shared" ref="R895" si="645">+R893+Q895</f>
        <v>352</v>
      </c>
      <c r="S895" s="218">
        <f t="shared" ref="S895" si="646">+S893+Q895</f>
        <v>591</v>
      </c>
      <c r="T895" s="233">
        <f t="shared" ref="T895" si="647">+T893+O895-P895-Q895</f>
        <v>18971</v>
      </c>
      <c r="U895" s="250">
        <f t="shared" ref="U895" si="648">+G895</f>
        <v>44914</v>
      </c>
      <c r="V895" s="4">
        <f t="shared" ref="V895" si="649">+H895</f>
        <v>0</v>
      </c>
      <c r="W895" s="26">
        <f t="shared" ref="W895" si="650">+I895</f>
        <v>2586</v>
      </c>
      <c r="X895" s="233">
        <f t="shared" ref="X895" si="651">+X893+V895-J895</f>
        <v>877</v>
      </c>
      <c r="Y895" s="4">
        <f t="shared" ref="Y895" si="652">+O895</f>
        <v>0</v>
      </c>
      <c r="Z895" s="230">
        <f t="shared" ref="Z895" si="653">+Z893+Y895-P895-Q895</f>
        <v>18971</v>
      </c>
    </row>
    <row r="896" spans="1:26" ht="26.5" customHeight="1" x14ac:dyDescent="0.55000000000000004">
      <c r="A896">
        <f t="shared" si="345"/>
        <v>898</v>
      </c>
      <c r="B896" s="228"/>
      <c r="C896" s="44"/>
      <c r="D896" t="s">
        <v>450</v>
      </c>
      <c r="E896">
        <v>24</v>
      </c>
      <c r="F896">
        <f t="shared" si="346"/>
        <v>762</v>
      </c>
      <c r="G896" s="1">
        <v>44915</v>
      </c>
      <c r="H896" s="272">
        <v>0</v>
      </c>
      <c r="I896" s="227">
        <f t="shared" si="389"/>
        <v>2586</v>
      </c>
      <c r="J896" s="119"/>
      <c r="K896" s="232">
        <f t="shared" ref="K896" si="654">+K894+J896</f>
        <v>977</v>
      </c>
      <c r="L896" s="232">
        <f t="shared" ref="L896" si="655">+L894+J896</f>
        <v>78</v>
      </c>
      <c r="M896" s="4"/>
      <c r="N896" s="232">
        <f t="shared" ref="N896" si="656">+N894+M896</f>
        <v>3</v>
      </c>
      <c r="O896" s="273"/>
      <c r="P896" s="119"/>
      <c r="Q896" s="5"/>
      <c r="R896" s="248">
        <f t="shared" ref="R896" si="657">+R894+Q896</f>
        <v>352</v>
      </c>
      <c r="S896" s="218">
        <f t="shared" ref="S896" si="658">+S894+Q896</f>
        <v>591</v>
      </c>
      <c r="T896" s="233">
        <f t="shared" ref="T896" si="659">+T894+O896-P896-Q896</f>
        <v>18823</v>
      </c>
      <c r="U896" s="250">
        <f t="shared" ref="U896" si="660">+G896</f>
        <v>44915</v>
      </c>
      <c r="V896" s="4">
        <f t="shared" ref="V896" si="661">+H896</f>
        <v>0</v>
      </c>
      <c r="W896" s="26">
        <f t="shared" ref="W896" si="662">+I896</f>
        <v>2586</v>
      </c>
      <c r="X896" s="233">
        <f t="shared" ref="X896" si="663">+X894+V896-J896</f>
        <v>911</v>
      </c>
      <c r="Y896" s="4">
        <f t="shared" ref="Y896" si="664">+O896</f>
        <v>0</v>
      </c>
      <c r="Z896" s="230">
        <f t="shared" ref="Z896" si="665">+Z894+Y896-P896-Q896</f>
        <v>18823</v>
      </c>
    </row>
    <row r="897" spans="1:26" ht="26.5" customHeight="1" x14ac:dyDescent="0.55000000000000004">
      <c r="A897">
        <f t="shared" si="345"/>
        <v>899</v>
      </c>
      <c r="B897" s="228"/>
      <c r="C897" s="44"/>
      <c r="D897" t="s">
        <v>451</v>
      </c>
      <c r="E897">
        <v>24</v>
      </c>
      <c r="F897">
        <f t="shared" si="346"/>
        <v>762</v>
      </c>
      <c r="G897" s="1">
        <v>44916</v>
      </c>
      <c r="H897" s="272">
        <v>0</v>
      </c>
      <c r="I897" s="227">
        <f t="shared" si="389"/>
        <v>2586</v>
      </c>
      <c r="J897" s="119"/>
      <c r="K897" s="232">
        <f t="shared" ref="K897" si="666">+K895+J897</f>
        <v>977</v>
      </c>
      <c r="L897" s="232">
        <f t="shared" ref="L897" si="667">+L895+J897</f>
        <v>78</v>
      </c>
      <c r="M897" s="4"/>
      <c r="N897" s="232">
        <f t="shared" ref="N897" si="668">+N895+M897</f>
        <v>3</v>
      </c>
      <c r="O897" s="273"/>
      <c r="P897" s="119"/>
      <c r="Q897" s="5"/>
      <c r="R897" s="248">
        <f t="shared" ref="R897" si="669">+R895+Q897</f>
        <v>352</v>
      </c>
      <c r="S897" s="218">
        <f t="shared" ref="S897" si="670">+S895+Q897</f>
        <v>591</v>
      </c>
      <c r="T897" s="233">
        <f t="shared" ref="T897" si="671">+T895+O897-P897-Q897</f>
        <v>18971</v>
      </c>
      <c r="U897" s="250">
        <f t="shared" ref="U897" si="672">+G897</f>
        <v>44916</v>
      </c>
      <c r="V897" s="4">
        <f t="shared" ref="V897" si="673">+H897</f>
        <v>0</v>
      </c>
      <c r="W897" s="26">
        <f t="shared" ref="W897" si="674">+I897</f>
        <v>2586</v>
      </c>
      <c r="X897" s="233">
        <f t="shared" ref="X897" si="675">+X895+V897-J897</f>
        <v>877</v>
      </c>
      <c r="Y897" s="4">
        <f t="shared" ref="Y897" si="676">+O897</f>
        <v>0</v>
      </c>
      <c r="Z897" s="230">
        <f t="shared" ref="Z897" si="677">+Z895+Y897-P897-Q897</f>
        <v>18971</v>
      </c>
    </row>
    <row r="898" spans="1:26" ht="26.5" customHeight="1" x14ac:dyDescent="0.55000000000000004">
      <c r="A898">
        <f t="shared" si="345"/>
        <v>900</v>
      </c>
      <c r="B898" s="228"/>
      <c r="C898" s="44"/>
      <c r="D898" t="s">
        <v>452</v>
      </c>
      <c r="E898">
        <v>24</v>
      </c>
      <c r="F898">
        <f t="shared" si="346"/>
        <v>763</v>
      </c>
      <c r="G898" s="1">
        <v>44917</v>
      </c>
      <c r="H898" s="272">
        <v>0</v>
      </c>
      <c r="I898" s="227">
        <f t="shared" si="389"/>
        <v>2586</v>
      </c>
      <c r="J898" s="119"/>
      <c r="K898" s="232">
        <f t="shared" ref="K898" si="678">+K896+J898</f>
        <v>977</v>
      </c>
      <c r="L898" s="232">
        <f t="shared" ref="L898" si="679">+L896+J898</f>
        <v>78</v>
      </c>
      <c r="M898" s="4"/>
      <c r="N898" s="232">
        <f t="shared" ref="N898" si="680">+N896+M898</f>
        <v>3</v>
      </c>
      <c r="O898" s="273"/>
      <c r="P898" s="119"/>
      <c r="Q898" s="5"/>
      <c r="R898" s="248">
        <f t="shared" ref="R898" si="681">+R896+Q898</f>
        <v>352</v>
      </c>
      <c r="S898" s="218">
        <f t="shared" ref="S898" si="682">+S896+Q898</f>
        <v>591</v>
      </c>
      <c r="T898" s="233">
        <f t="shared" ref="T898" si="683">+T896+O898-P898-Q898</f>
        <v>18823</v>
      </c>
      <c r="U898" s="250">
        <f t="shared" ref="U898" si="684">+G898</f>
        <v>44917</v>
      </c>
      <c r="V898" s="4">
        <f t="shared" ref="V898" si="685">+H898</f>
        <v>0</v>
      </c>
      <c r="W898" s="26">
        <f t="shared" ref="W898" si="686">+I898</f>
        <v>2586</v>
      </c>
      <c r="X898" s="233">
        <f t="shared" ref="X898" si="687">+X896+V898-J898</f>
        <v>911</v>
      </c>
      <c r="Y898" s="4">
        <f t="shared" ref="Y898" si="688">+O898</f>
        <v>0</v>
      </c>
      <c r="Z898" s="230">
        <f t="shared" ref="Z898" si="689">+Z896+Y898-P898-Q898</f>
        <v>18823</v>
      </c>
    </row>
    <row r="899" spans="1:26" ht="26.5" customHeight="1" x14ac:dyDescent="0.55000000000000004">
      <c r="A899">
        <f t="shared" si="345"/>
        <v>901</v>
      </c>
      <c r="B899" s="228"/>
      <c r="C899" s="44"/>
      <c r="D899" t="s">
        <v>453</v>
      </c>
      <c r="E899">
        <v>24</v>
      </c>
      <c r="F899">
        <f t="shared" si="346"/>
        <v>763</v>
      </c>
      <c r="G899" s="1">
        <v>44918</v>
      </c>
      <c r="H899" s="272">
        <v>0</v>
      </c>
      <c r="I899" s="227">
        <f t="shared" si="389"/>
        <v>2586</v>
      </c>
      <c r="J899" s="119"/>
      <c r="K899" s="232">
        <f t="shared" ref="K899" si="690">+K897+J899</f>
        <v>977</v>
      </c>
      <c r="L899" s="232">
        <f t="shared" ref="L899" si="691">+L897+J899</f>
        <v>78</v>
      </c>
      <c r="M899" s="4"/>
      <c r="N899" s="232">
        <f t="shared" ref="N899" si="692">+N897+M899</f>
        <v>3</v>
      </c>
      <c r="O899" s="273"/>
      <c r="P899" s="119"/>
      <c r="Q899" s="5"/>
      <c r="R899" s="248">
        <f t="shared" ref="R899" si="693">+R897+Q899</f>
        <v>352</v>
      </c>
      <c r="S899" s="218">
        <f t="shared" ref="S899" si="694">+S897+Q899</f>
        <v>591</v>
      </c>
      <c r="T899" s="233">
        <f t="shared" ref="T899" si="695">+T897+O899-P899-Q899</f>
        <v>18971</v>
      </c>
      <c r="U899" s="250">
        <f t="shared" ref="U899" si="696">+G899</f>
        <v>44918</v>
      </c>
      <c r="V899" s="4">
        <f t="shared" ref="V899" si="697">+H899</f>
        <v>0</v>
      </c>
      <c r="W899" s="26">
        <f t="shared" ref="W899" si="698">+I899</f>
        <v>2586</v>
      </c>
      <c r="X899" s="233">
        <f t="shared" ref="X899" si="699">+X897+V899-J899</f>
        <v>877</v>
      </c>
      <c r="Y899" s="4">
        <f t="shared" ref="Y899" si="700">+O899</f>
        <v>0</v>
      </c>
      <c r="Z899" s="230">
        <f t="shared" ref="Z899" si="701">+Z897+Y899-P899-Q899</f>
        <v>18971</v>
      </c>
    </row>
    <row r="900" spans="1:26" ht="26.5" customHeight="1" x14ac:dyDescent="0.55000000000000004">
      <c r="A900">
        <f t="shared" si="345"/>
        <v>902</v>
      </c>
      <c r="B900" s="228"/>
      <c r="C900" s="44"/>
      <c r="D900" t="s">
        <v>454</v>
      </c>
      <c r="E900">
        <v>24</v>
      </c>
      <c r="F900">
        <f t="shared" si="346"/>
        <v>764</v>
      </c>
      <c r="G900" s="1">
        <v>44919</v>
      </c>
      <c r="H900" s="272">
        <v>0</v>
      </c>
      <c r="I900" s="227">
        <f t="shared" si="389"/>
        <v>2586</v>
      </c>
      <c r="J900" s="119"/>
      <c r="K900" s="232">
        <f t="shared" ref="K900" si="702">+K898+J900</f>
        <v>977</v>
      </c>
      <c r="L900" s="232">
        <f t="shared" ref="L900" si="703">+L898+J900</f>
        <v>78</v>
      </c>
      <c r="M900" s="4"/>
      <c r="N900" s="232">
        <f t="shared" ref="N900" si="704">+N898+M900</f>
        <v>3</v>
      </c>
      <c r="O900" s="273"/>
      <c r="P900" s="119"/>
      <c r="Q900" s="5"/>
      <c r="R900" s="248">
        <f t="shared" ref="R900" si="705">+R898+Q900</f>
        <v>352</v>
      </c>
      <c r="S900" s="218">
        <f t="shared" ref="S900" si="706">+S898+Q900</f>
        <v>591</v>
      </c>
      <c r="T900" s="233">
        <f t="shared" ref="T900" si="707">+T898+O900-P900-Q900</f>
        <v>18823</v>
      </c>
      <c r="U900" s="250">
        <f t="shared" ref="U900" si="708">+G900</f>
        <v>44919</v>
      </c>
      <c r="V900" s="4">
        <f t="shared" ref="V900" si="709">+H900</f>
        <v>0</v>
      </c>
      <c r="W900" s="26">
        <f t="shared" ref="W900" si="710">+I900</f>
        <v>2586</v>
      </c>
      <c r="X900" s="233">
        <f t="shared" ref="X900" si="711">+X898+V900-J900</f>
        <v>911</v>
      </c>
      <c r="Y900" s="4">
        <f t="shared" ref="Y900" si="712">+O900</f>
        <v>0</v>
      </c>
      <c r="Z900" s="230">
        <f t="shared" ref="Z900" si="713">+Z898+Y900-P900-Q900</f>
        <v>18823</v>
      </c>
    </row>
    <row r="901" spans="1:26" ht="26.5" customHeight="1" x14ac:dyDescent="0.55000000000000004">
      <c r="A901">
        <f t="shared" si="345"/>
        <v>903</v>
      </c>
      <c r="B901" s="228"/>
      <c r="C901" s="44"/>
      <c r="D901" t="s">
        <v>455</v>
      </c>
      <c r="E901">
        <v>24</v>
      </c>
      <c r="F901">
        <f t="shared" si="346"/>
        <v>764</v>
      </c>
      <c r="G901" s="1">
        <v>44920</v>
      </c>
      <c r="H901" s="272">
        <v>6</v>
      </c>
      <c r="I901" s="227">
        <f t="shared" ref="I901" si="714">+I900+H901</f>
        <v>2592</v>
      </c>
      <c r="J901" s="119"/>
      <c r="K901" s="232">
        <f t="shared" ref="K901" si="715">+K899+J901</f>
        <v>977</v>
      </c>
      <c r="L901" s="232">
        <f t="shared" ref="L901" si="716">+L899+J901</f>
        <v>78</v>
      </c>
      <c r="M901" s="4"/>
      <c r="N901" s="232">
        <f t="shared" ref="N901" si="717">+N899+M901</f>
        <v>3</v>
      </c>
      <c r="O901" s="273"/>
      <c r="P901" s="119"/>
      <c r="Q901" s="5"/>
      <c r="R901" s="248">
        <f t="shared" ref="R901" si="718">+R899+Q901</f>
        <v>352</v>
      </c>
      <c r="S901" s="218">
        <f t="shared" ref="S901" si="719">+S899+Q901</f>
        <v>591</v>
      </c>
      <c r="T901" s="233">
        <f t="shared" ref="T901" si="720">+T899+O901-P901-Q901</f>
        <v>18971</v>
      </c>
      <c r="U901" s="250">
        <f t="shared" ref="U901" si="721">+G901</f>
        <v>44920</v>
      </c>
      <c r="V901" s="4">
        <f t="shared" ref="V901" si="722">+H901</f>
        <v>6</v>
      </c>
      <c r="W901" s="26">
        <f t="shared" ref="W901" si="723">+I901</f>
        <v>2592</v>
      </c>
      <c r="X901" s="233">
        <f t="shared" ref="X901" si="724">+X899+V901-J901</f>
        <v>883</v>
      </c>
      <c r="Y901" s="4">
        <f t="shared" ref="Y901" si="725">+O901</f>
        <v>0</v>
      </c>
      <c r="Z901" s="230">
        <f t="shared" ref="Z901" si="726">+Z899+Y901-P901-Q901</f>
        <v>18971</v>
      </c>
    </row>
    <row r="902" spans="1:26" ht="26" customHeight="1" x14ac:dyDescent="0.55000000000000004">
      <c r="B902" s="228"/>
      <c r="C902" s="44"/>
      <c r="G902" s="1"/>
      <c r="H902" s="272"/>
      <c r="I902" s="227"/>
      <c r="J902" s="119"/>
      <c r="K902" s="232"/>
      <c r="L902" s="232"/>
      <c r="M902" s="4"/>
      <c r="N902" s="232"/>
      <c r="O902" s="273"/>
      <c r="P902" s="119"/>
      <c r="Q902" s="5"/>
      <c r="R902" s="248"/>
      <c r="S902" s="218"/>
      <c r="T902" s="233"/>
      <c r="U902" s="250"/>
      <c r="V902" s="4"/>
      <c r="W902" s="26"/>
      <c r="X902" s="233"/>
      <c r="Y902" s="4"/>
      <c r="Z902" s="230"/>
    </row>
    <row r="903" spans="1:26" ht="26" customHeight="1" x14ac:dyDescent="0.55000000000000004">
      <c r="B903" s="228"/>
      <c r="C903" s="44"/>
      <c r="G903" s="1"/>
      <c r="H903" s="272"/>
      <c r="I903" s="227"/>
      <c r="J903" s="119"/>
      <c r="K903" s="232"/>
      <c r="L903" s="232"/>
      <c r="M903" s="4"/>
      <c r="N903" s="232"/>
      <c r="O903" s="273"/>
      <c r="P903" s="119"/>
      <c r="Q903" s="5"/>
      <c r="R903" s="248"/>
      <c r="S903" s="218"/>
      <c r="T903" s="233"/>
      <c r="U903" s="250"/>
      <c r="V903" s="4"/>
      <c r="W903" s="26"/>
      <c r="X903" s="233"/>
      <c r="Y903" s="4"/>
      <c r="Z903" s="230"/>
    </row>
    <row r="904" spans="1:26" ht="26" customHeight="1" x14ac:dyDescent="0.55000000000000004">
      <c r="B904" s="228"/>
      <c r="C904" s="44"/>
      <c r="G904" s="1"/>
      <c r="H904" s="272"/>
      <c r="I904" s="227"/>
      <c r="J904" s="119"/>
      <c r="K904" s="232"/>
      <c r="L904" s="232"/>
      <c r="M904" s="4"/>
      <c r="N904" s="232"/>
      <c r="O904" s="273"/>
      <c r="P904" s="119"/>
      <c r="Q904" s="5"/>
      <c r="R904" s="248"/>
      <c r="S904" s="218"/>
      <c r="T904" s="233"/>
      <c r="U904" s="250"/>
      <c r="V904" s="4"/>
      <c r="W904" s="26"/>
      <c r="X904" s="233"/>
      <c r="Y904" s="4"/>
      <c r="Z904" s="230"/>
    </row>
    <row r="905" spans="1:26" ht="24" customHeight="1" x14ac:dyDescent="0.55000000000000004">
      <c r="B905" s="228"/>
      <c r="C905" s="44"/>
      <c r="G905" s="1"/>
      <c r="H905" s="119"/>
      <c r="I905" s="227"/>
      <c r="J905" s="119"/>
      <c r="K905" s="232"/>
      <c r="L905" s="271"/>
      <c r="M905" s="4"/>
      <c r="N905" s="232"/>
      <c r="O905" s="119"/>
      <c r="P905" s="119"/>
      <c r="Q905" s="5"/>
      <c r="R905" s="248"/>
      <c r="S905" s="218"/>
      <c r="T905" s="233"/>
      <c r="U905" s="250"/>
      <c r="V905" s="4"/>
      <c r="W905" s="26"/>
      <c r="X905" s="233"/>
      <c r="Y905" s="4"/>
      <c r="Z905" s="230"/>
    </row>
    <row r="906" spans="1:26" ht="24" customHeight="1" x14ac:dyDescent="0.55000000000000004">
      <c r="B906" s="228"/>
      <c r="C906" s="44"/>
      <c r="G906" s="1"/>
      <c r="H906" s="119"/>
      <c r="I906" s="227"/>
      <c r="J906" s="119"/>
      <c r="K906" s="232"/>
      <c r="L906" s="271"/>
      <c r="M906" s="4"/>
      <c r="N906" s="232"/>
      <c r="O906" s="119"/>
      <c r="P906" s="119"/>
      <c r="Q906" s="5"/>
      <c r="R906" s="248"/>
      <c r="S906" s="218"/>
      <c r="T906" s="233"/>
      <c r="U906" s="250"/>
      <c r="V906" s="4"/>
      <c r="W906" s="26"/>
      <c r="X906" s="233"/>
      <c r="Y906" s="4"/>
      <c r="Z906" s="230"/>
    </row>
    <row r="907" spans="1:26" x14ac:dyDescent="0.55000000000000004">
      <c r="B907" s="228"/>
      <c r="C907" s="44"/>
      <c r="G907" s="1"/>
      <c r="H907" s="44"/>
      <c r="J907" s="44"/>
      <c r="K907" s="256"/>
      <c r="L907" s="256"/>
      <c r="N907" s="256"/>
      <c r="O907" s="44"/>
      <c r="Q907" s="34"/>
      <c r="R907" s="257"/>
      <c r="S907" s="34"/>
      <c r="T907" s="44"/>
      <c r="U907" s="1"/>
    </row>
    <row r="908"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2022-12-31T09:17:10Z</dcterms:modified>
</cp:coreProperties>
</file>