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F:\一時保管\WEBUP用\"/>
    </mc:Choice>
  </mc:AlternateContent>
  <xr:revisionPtr revIDLastSave="0" documentId="8_{8614CD47-2A1C-4E20-98DB-C142346ADA05}" xr6:coauthVersionLast="47" xr6:coauthVersionMax="47" xr10:uidLastSave="{00000000-0000-0000-0000-000000000000}"/>
  <bookViews>
    <workbookView xWindow="-110" yWindow="-110" windowWidth="19420" windowHeight="1150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56" i="1" l="1"/>
  <c r="Z56" i="1"/>
  <c r="AB55" i="1"/>
  <c r="Z55" i="1"/>
  <c r="AB54" i="1"/>
  <c r="Z54" i="1"/>
  <c r="AB53" i="1"/>
  <c r="Z53" i="1"/>
  <c r="AB52" i="1"/>
  <c r="Z52" i="1"/>
  <c r="AB51" i="1"/>
  <c r="Z51" i="1"/>
  <c r="AB50" i="1"/>
  <c r="Z50" i="1"/>
  <c r="AB49" i="1"/>
  <c r="Z49" i="1"/>
  <c r="AB48" i="1"/>
  <c r="Z48" i="1"/>
  <c r="AB47" i="1"/>
  <c r="Z47" i="1"/>
  <c r="AB46" i="1"/>
  <c r="Z46" i="1"/>
  <c r="AB44" i="1"/>
  <c r="Z44" i="1"/>
  <c r="AB43" i="1"/>
  <c r="Z43" i="1"/>
  <c r="AB42" i="1"/>
  <c r="Z42" i="1"/>
  <c r="AB41" i="1"/>
  <c r="Z41" i="1"/>
  <c r="AB40" i="1"/>
  <c r="Z40" i="1"/>
  <c r="AB39" i="1"/>
  <c r="Z39" i="1"/>
  <c r="AB38" i="1"/>
  <c r="Z38" i="1"/>
  <c r="AB37" i="1"/>
  <c r="Z37" i="1"/>
  <c r="AB36" i="1"/>
  <c r="Z36" i="1"/>
  <c r="AB35" i="1"/>
  <c r="Z35" i="1"/>
  <c r="AB34" i="1"/>
  <c r="Z34" i="1"/>
  <c r="AB33" i="1"/>
  <c r="Z33" i="1"/>
  <c r="AB32" i="1"/>
  <c r="Z32" i="1"/>
  <c r="AB31" i="1"/>
  <c r="Z31" i="1"/>
  <c r="AB30" i="1"/>
  <c r="Z30" i="1"/>
  <c r="AB29" i="1"/>
  <c r="Z29" i="1"/>
  <c r="AB28" i="1"/>
  <c r="Z28" i="1"/>
  <c r="AB27" i="1"/>
  <c r="Z27" i="1"/>
  <c r="AB26" i="1"/>
  <c r="Z26" i="1"/>
  <c r="AB25" i="1"/>
  <c r="Z25" i="1"/>
  <c r="AB24" i="1"/>
  <c r="Z24" i="1"/>
  <c r="AB23" i="1"/>
  <c r="Z23" i="1"/>
  <c r="AB21" i="1"/>
  <c r="Z21" i="1"/>
  <c r="AB20" i="1"/>
  <c r="Z20" i="1"/>
  <c r="AB19" i="1"/>
  <c r="Z19" i="1"/>
  <c r="AB18" i="1"/>
  <c r="Z18" i="1"/>
  <c r="AB17" i="1"/>
  <c r="Z17" i="1"/>
  <c r="AB16" i="1"/>
  <c r="Z16" i="1"/>
  <c r="AB15" i="1"/>
  <c r="Z15" i="1"/>
  <c r="AB14" i="1"/>
  <c r="Z14" i="1"/>
  <c r="AB12" i="1"/>
  <c r="Z12" i="1"/>
  <c r="AB11" i="1"/>
  <c r="Z11" i="1"/>
  <c r="AB10" i="1"/>
  <c r="Z10" i="1"/>
  <c r="AB9" i="1"/>
  <c r="Z9" i="1"/>
  <c r="M13" i="1" l="1"/>
  <c r="U45" i="1"/>
  <c r="S45" i="1"/>
  <c r="S13" i="1"/>
  <c r="AB45" i="1"/>
  <c r="Z45" i="1"/>
  <c r="AB22" i="1"/>
  <c r="Z22" i="1"/>
  <c r="U13" i="1"/>
  <c r="U8" i="1" s="1"/>
  <c r="M45" i="1"/>
  <c r="K45" i="1"/>
  <c r="K13" i="1"/>
  <c r="Y44" i="1"/>
  <c r="W44" i="1"/>
  <c r="Q45" i="1"/>
  <c r="O45" i="1"/>
  <c r="Q13" i="1"/>
  <c r="Q8" i="1" s="1"/>
  <c r="O13" i="1"/>
  <c r="O8" i="1" s="1"/>
  <c r="K8" i="1" l="1"/>
  <c r="Z13" i="1"/>
  <c r="M8" i="1"/>
  <c r="AB8" i="1" s="1"/>
  <c r="AB13" i="1"/>
  <c r="M7" i="1"/>
  <c r="K7" i="1"/>
  <c r="S8" i="1"/>
  <c r="S7" i="1" s="1"/>
  <c r="U7" i="1"/>
  <c r="O7" i="1"/>
  <c r="Q7" i="1"/>
  <c r="AD19" i="1"/>
  <c r="G45" i="1"/>
  <c r="W45" i="1" s="1"/>
  <c r="I45" i="1"/>
  <c r="Y45" i="1" s="1"/>
  <c r="Y56" i="1"/>
  <c r="W56" i="1"/>
  <c r="Y55" i="1"/>
  <c r="W55" i="1"/>
  <c r="Y54" i="1"/>
  <c r="W54" i="1"/>
  <c r="Y53" i="1"/>
  <c r="W53" i="1"/>
  <c r="Y52" i="1"/>
  <c r="W52" i="1"/>
  <c r="Y51" i="1"/>
  <c r="W51" i="1"/>
  <c r="Y50" i="1"/>
  <c r="W50" i="1"/>
  <c r="Y49" i="1"/>
  <c r="W49" i="1"/>
  <c r="Y48" i="1"/>
  <c r="W48" i="1"/>
  <c r="Y47" i="1"/>
  <c r="W47" i="1"/>
  <c r="Y46" i="1"/>
  <c r="W46" i="1"/>
  <c r="Y43" i="1"/>
  <c r="W43" i="1"/>
  <c r="Y42" i="1"/>
  <c r="W42" i="1"/>
  <c r="Y41" i="1"/>
  <c r="W41" i="1"/>
  <c r="Y40" i="1"/>
  <c r="W40" i="1"/>
  <c r="Y39" i="1"/>
  <c r="W39" i="1"/>
  <c r="Y38" i="1"/>
  <c r="W38" i="1"/>
  <c r="Y37" i="1"/>
  <c r="W37" i="1"/>
  <c r="Y36" i="1"/>
  <c r="W36" i="1"/>
  <c r="Y35" i="1"/>
  <c r="W35" i="1"/>
  <c r="Y34" i="1"/>
  <c r="W34" i="1"/>
  <c r="Y33" i="1"/>
  <c r="W33" i="1"/>
  <c r="Y32" i="1"/>
  <c r="W32" i="1"/>
  <c r="Y31" i="1"/>
  <c r="W31" i="1"/>
  <c r="Y30" i="1"/>
  <c r="W30" i="1"/>
  <c r="Y29" i="1"/>
  <c r="W29" i="1"/>
  <c r="Y28" i="1"/>
  <c r="W28" i="1"/>
  <c r="Y27" i="1"/>
  <c r="W27" i="1"/>
  <c r="Y26" i="1"/>
  <c r="W26" i="1"/>
  <c r="Y25" i="1"/>
  <c r="W25" i="1"/>
  <c r="Y24" i="1"/>
  <c r="W24" i="1"/>
  <c r="Y23" i="1"/>
  <c r="W23" i="1"/>
  <c r="Y22" i="1"/>
  <c r="W22" i="1"/>
  <c r="Y21" i="1"/>
  <c r="W21" i="1"/>
  <c r="Y20" i="1"/>
  <c r="W20" i="1"/>
  <c r="Y19" i="1"/>
  <c r="W19" i="1"/>
  <c r="Y18" i="1"/>
  <c r="W18" i="1"/>
  <c r="Y17" i="1"/>
  <c r="W17" i="1"/>
  <c r="Y16" i="1"/>
  <c r="W16" i="1"/>
  <c r="Y15" i="1"/>
  <c r="W15" i="1"/>
  <c r="Y14" i="1"/>
  <c r="W14" i="1"/>
  <c r="Y12" i="1"/>
  <c r="W12" i="1"/>
  <c r="Y11" i="1"/>
  <c r="W11" i="1"/>
  <c r="Y10" i="1"/>
  <c r="W10" i="1"/>
  <c r="Y9" i="1"/>
  <c r="W9" i="1"/>
  <c r="I13" i="1"/>
  <c r="I8" i="1" s="1"/>
  <c r="G13" i="1"/>
  <c r="Z7" i="1" l="1"/>
  <c r="AB7" i="1"/>
  <c r="Z8" i="1"/>
  <c r="G8" i="1"/>
  <c r="G7" i="1" s="1"/>
  <c r="W7" i="1" s="1"/>
  <c r="AD20" i="1"/>
  <c r="AD21" i="1" s="1"/>
  <c r="I7" i="1"/>
  <c r="Y7" i="1" s="1"/>
  <c r="Y8" i="1"/>
  <c r="W13" i="1"/>
  <c r="Y13" i="1"/>
  <c r="W8" i="1" l="1"/>
</calcChain>
</file>

<file path=xl/sharedStrings.xml><?xml version="1.0" encoding="utf-8"?>
<sst xmlns="http://schemas.openxmlformats.org/spreadsheetml/2006/main" count="183" uniqueCount="173">
  <si>
    <t>編集・翻訳： 日中医療衛生情報研究所 宮本昌和</t>
    <rPh sb="0" eb="2">
      <t>ヘンシュウ</t>
    </rPh>
    <rPh sb="3" eb="5">
      <t>ホンヤク</t>
    </rPh>
    <rPh sb="7" eb="9">
      <t>ニッチュウ</t>
    </rPh>
    <rPh sb="9" eb="11">
      <t>イリョウ</t>
    </rPh>
    <rPh sb="11" eb="13">
      <t>エイセイ</t>
    </rPh>
    <rPh sb="13" eb="15">
      <t>ジョウホウ</t>
    </rPh>
    <rPh sb="15" eb="18">
      <t>ケンキュウジョ</t>
    </rPh>
    <rPh sb="19" eb="21">
      <t>ミヤモト</t>
    </rPh>
    <rPh sb="21" eb="23">
      <t>マサカズ</t>
    </rPh>
    <phoneticPr fontId="8"/>
  </si>
  <si>
    <t>病名</t>
  </si>
  <si>
    <r>
      <t>発音（拼音）　</t>
    </r>
    <r>
      <rPr>
        <b/>
        <sz val="9"/>
        <color indexed="12"/>
        <rFont val="Times New Roman"/>
        <family val="1"/>
      </rPr>
      <t/>
    </r>
    <rPh sb="0" eb="2">
      <t>ハツオン</t>
    </rPh>
    <rPh sb="3" eb="4">
      <t>ホウ</t>
    </rPh>
    <rPh sb="4" eb="5">
      <t>オト</t>
    </rPh>
    <phoneticPr fontId="8"/>
  </si>
  <si>
    <r>
      <t xml:space="preserve">发病数
</t>
    </r>
    <r>
      <rPr>
        <sz val="9"/>
        <rFont val="ＭＳ Ｐゴシック"/>
        <family val="3"/>
        <charset val="128"/>
      </rPr>
      <t>発病数</t>
    </r>
    <rPh sb="4" eb="6">
      <t>ハツビョウ</t>
    </rPh>
    <rPh sb="6" eb="7">
      <t>スウ</t>
    </rPh>
    <phoneticPr fontId="8"/>
  </si>
  <si>
    <r>
      <t>死亡数</t>
    </r>
    <r>
      <rPr>
        <sz val="9"/>
        <rFont val="ＭＳ Ｐゴシック"/>
        <family val="3"/>
        <charset val="128"/>
      </rPr>
      <t>**</t>
    </r>
  </si>
  <si>
    <t>甲乙丙类总计</t>
    <phoneticPr fontId="8"/>
  </si>
  <si>
    <t xml:space="preserve">  甲乙类传染病合计</t>
    <phoneticPr fontId="8"/>
  </si>
  <si>
    <t xml:space="preserve">    鼠疫</t>
  </si>
  <si>
    <t xml:space="preserve">    霍乱</t>
    <phoneticPr fontId="8"/>
  </si>
  <si>
    <t>huòluàn</t>
    <phoneticPr fontId="8"/>
  </si>
  <si>
    <t xml:space="preserve">    传染性非典型肺炎</t>
    <phoneticPr fontId="8"/>
  </si>
  <si>
    <t xml:space="preserve">    艾滋病</t>
    <phoneticPr fontId="8"/>
  </si>
  <si>
    <t>àizībìng</t>
    <phoneticPr fontId="8"/>
  </si>
  <si>
    <t>      甲型肝炎</t>
    <phoneticPr fontId="8"/>
  </si>
  <si>
    <t>      乙型肝炎</t>
    <phoneticPr fontId="8"/>
  </si>
  <si>
    <t>      丙型肝炎</t>
    <phoneticPr fontId="8"/>
  </si>
  <si>
    <t>      丁型肝炎</t>
    <phoneticPr fontId="8"/>
  </si>
  <si>
    <t>dīngxíng gānyán</t>
    <phoneticPr fontId="8"/>
  </si>
  <si>
    <t>      戊型肝炎</t>
    <phoneticPr fontId="8"/>
  </si>
  <si>
    <t>wùxíng gānyán</t>
    <phoneticPr fontId="8"/>
  </si>
  <si>
    <t>      肝炎未分型</t>
    <phoneticPr fontId="8"/>
  </si>
  <si>
    <t>gānyán wèifēnxíng</t>
    <phoneticPr fontId="8"/>
  </si>
  <si>
    <t xml:space="preserve">    脊髓灰质炎</t>
    <phoneticPr fontId="8"/>
  </si>
  <si>
    <t xml:space="preserve">    人感染高致病性禽流感</t>
    <phoneticPr fontId="8"/>
  </si>
  <si>
    <t>従来ここにあったH1N1は2013年11月から丙類の通常インフルに移され、新たに、H7N9鳥インフルが乙類に指定されました。</t>
    <rPh sb="0" eb="2">
      <t>ジュウライ</t>
    </rPh>
    <rPh sb="17" eb="18">
      <t>ネン</t>
    </rPh>
    <rPh sb="20" eb="21">
      <t>ガツ</t>
    </rPh>
    <rPh sb="23" eb="24">
      <t>ヘイ</t>
    </rPh>
    <rPh sb="24" eb="25">
      <t>ルイ</t>
    </rPh>
    <rPh sb="26" eb="28">
      <t>ツウジョウ</t>
    </rPh>
    <rPh sb="33" eb="34">
      <t>ウツ</t>
    </rPh>
    <rPh sb="37" eb="38">
      <t>アラ</t>
    </rPh>
    <rPh sb="45" eb="46">
      <t>トリ</t>
    </rPh>
    <rPh sb="51" eb="52">
      <t>オツ</t>
    </rPh>
    <rPh sb="52" eb="53">
      <t>ルイ</t>
    </rPh>
    <rPh sb="54" eb="56">
      <t>シテイ</t>
    </rPh>
    <phoneticPr fontId="8"/>
  </si>
  <si>
    <t xml:space="preserve">    麻疹</t>
    <phoneticPr fontId="8"/>
  </si>
  <si>
    <t>mázhěn</t>
    <phoneticPr fontId="8"/>
  </si>
  <si>
    <t xml:space="preserve">    流行性出血热</t>
    <phoneticPr fontId="8"/>
  </si>
  <si>
    <t xml:space="preserve">liúxíngxìng chūxiěrè </t>
    <phoneticPr fontId="8"/>
  </si>
  <si>
    <t xml:space="preserve">    狂犬病</t>
    <phoneticPr fontId="8"/>
  </si>
  <si>
    <t xml:space="preserve">    流行性乙型脑炎</t>
    <phoneticPr fontId="8"/>
  </si>
  <si>
    <t xml:space="preserve">    登革热</t>
    <phoneticPr fontId="8"/>
  </si>
  <si>
    <t>dēnggérè</t>
    <phoneticPr fontId="8"/>
  </si>
  <si>
    <t xml:space="preserve">    炭疽</t>
    <phoneticPr fontId="8"/>
  </si>
  <si>
    <t>tànjū</t>
    <phoneticPr fontId="8"/>
  </si>
  <si>
    <t xml:space="preserve">    细菌性和阿米巴性痢疾</t>
    <phoneticPr fontId="8"/>
  </si>
  <si>
    <t xml:space="preserve">    肺结核</t>
    <phoneticPr fontId="8"/>
  </si>
  <si>
    <t>fèijiéhé</t>
    <phoneticPr fontId="8"/>
  </si>
  <si>
    <t xml:space="preserve">    伤寒和副伤寒</t>
    <phoneticPr fontId="8"/>
  </si>
  <si>
    <t>shānghán hé shānghán</t>
    <phoneticPr fontId="8"/>
  </si>
  <si>
    <t xml:space="preserve">    流行性脑脊髓膜炎</t>
    <phoneticPr fontId="8"/>
  </si>
  <si>
    <t xml:space="preserve">    百日咳</t>
    <phoneticPr fontId="8"/>
  </si>
  <si>
    <t xml:space="preserve">    白喉</t>
    <phoneticPr fontId="8"/>
  </si>
  <si>
    <t>báihóu</t>
    <phoneticPr fontId="8"/>
  </si>
  <si>
    <t xml:space="preserve">    新生儿破伤风</t>
    <phoneticPr fontId="8"/>
  </si>
  <si>
    <t>Xīnshēnér pòshāngfēng</t>
    <phoneticPr fontId="8"/>
  </si>
  <si>
    <t xml:space="preserve">    猩红热</t>
    <phoneticPr fontId="8"/>
  </si>
  <si>
    <t>xīnghóngrè</t>
    <phoneticPr fontId="8"/>
  </si>
  <si>
    <t xml:space="preserve">    布鲁氏菌病</t>
    <phoneticPr fontId="8"/>
  </si>
  <si>
    <t xml:space="preserve">    淋病</t>
  </si>
  <si>
    <t>lìnbìng</t>
    <phoneticPr fontId="8"/>
  </si>
  <si>
    <t xml:space="preserve">    梅毒</t>
  </si>
  <si>
    <t>méidú</t>
    <phoneticPr fontId="8"/>
  </si>
  <si>
    <t xml:space="preserve">    钩端螺旋体病</t>
    <phoneticPr fontId="8"/>
  </si>
  <si>
    <t xml:space="preserve">    血吸虫病</t>
    <phoneticPr fontId="8"/>
  </si>
  <si>
    <t>xuèxīchóngbìng</t>
    <phoneticPr fontId="8"/>
  </si>
  <si>
    <t xml:space="preserve">    疟疾</t>
    <phoneticPr fontId="8"/>
  </si>
  <si>
    <t>nüèji</t>
    <phoneticPr fontId="8"/>
  </si>
  <si>
    <t xml:space="preserve">    甲型H7N9禽流感</t>
    <rPh sb="10" eb="11">
      <t>トリ</t>
    </rPh>
    <rPh sb="11" eb="13">
      <t>リュウカン</t>
    </rPh>
    <phoneticPr fontId="8"/>
  </si>
  <si>
    <t xml:space="preserve">  丙类传染病合计</t>
  </si>
  <si>
    <t xml:space="preserve">    流行性感冒</t>
  </si>
  <si>
    <t xml:space="preserve">    流行性腮腺炎</t>
    <phoneticPr fontId="8"/>
  </si>
  <si>
    <t>liúxíngxìng sāixiànyán</t>
    <phoneticPr fontId="8"/>
  </si>
  <si>
    <t xml:space="preserve">    风疹</t>
    <phoneticPr fontId="8"/>
  </si>
  <si>
    <t>fēngzhěn</t>
    <phoneticPr fontId="8"/>
  </si>
  <si>
    <t xml:space="preserve">    急性出血性结膜炎</t>
    <phoneticPr fontId="8"/>
  </si>
  <si>
    <t>jíxìngchūxiěxìng jiémóyán</t>
    <phoneticPr fontId="8"/>
  </si>
  <si>
    <t xml:space="preserve">    麻风病</t>
    <phoneticPr fontId="8"/>
  </si>
  <si>
    <t>máfēngbìng</t>
    <phoneticPr fontId="8"/>
  </si>
  <si>
    <t xml:space="preserve">    斑疹伤寒</t>
    <phoneticPr fontId="8"/>
  </si>
  <si>
    <t>bānzhěn shānghán</t>
    <phoneticPr fontId="8"/>
  </si>
  <si>
    <t xml:space="preserve">    黑热病</t>
    <phoneticPr fontId="8"/>
  </si>
  <si>
    <t>hēirèbìng</t>
    <phoneticPr fontId="8"/>
  </si>
  <si>
    <t xml:space="preserve">    包虫病</t>
    <phoneticPr fontId="8"/>
  </si>
  <si>
    <t>bāochóngbìng</t>
    <phoneticPr fontId="8"/>
  </si>
  <si>
    <t xml:space="preserve">    丝虫病</t>
    <phoneticPr fontId="8"/>
  </si>
  <si>
    <t>sīchóngbìng</t>
    <phoneticPr fontId="8"/>
  </si>
  <si>
    <t xml:space="preserve">    其它感染性腹泻病</t>
    <phoneticPr fontId="8"/>
  </si>
  <si>
    <t xml:space="preserve">    手足口病</t>
    <phoneticPr fontId="8"/>
  </si>
  <si>
    <t xml:space="preserve"> （訳：ウィルス性肝炎の発病数と死亡数はA肝、B肝、C肝、D肝、E肝、未分類肝炎の合計数）</t>
    <rPh sb="2" eb="3">
      <t>ヤク</t>
    </rPh>
    <rPh sb="8" eb="9">
      <t>セイ</t>
    </rPh>
    <rPh sb="9" eb="11">
      <t>カンエン</t>
    </rPh>
    <rPh sb="12" eb="14">
      <t>ハツビョウ</t>
    </rPh>
    <rPh sb="14" eb="15">
      <t>カズ</t>
    </rPh>
    <rPh sb="16" eb="19">
      <t>シボウスウ</t>
    </rPh>
    <rPh sb="21" eb="22">
      <t>キモ</t>
    </rPh>
    <rPh sb="24" eb="25">
      <t>キモ</t>
    </rPh>
    <rPh sb="27" eb="28">
      <t>キモ</t>
    </rPh>
    <rPh sb="30" eb="31">
      <t>キモ</t>
    </rPh>
    <rPh sb="33" eb="34">
      <t>キモ</t>
    </rPh>
    <rPh sb="35" eb="36">
      <t>ミ</t>
    </rPh>
    <rPh sb="36" eb="38">
      <t>ブンルイ</t>
    </rPh>
    <rPh sb="38" eb="40">
      <t>カンエン</t>
    </rPh>
    <rPh sb="41" eb="43">
      <t>ゴウケイ</t>
    </rPh>
    <rPh sb="43" eb="44">
      <t>スウ</t>
    </rPh>
    <phoneticPr fontId="8"/>
  </si>
  <si>
    <t xml:space="preserve"> （訳：新生児破傷風の報告発症率と死亡率単位は1千人当たり）</t>
    <rPh sb="2" eb="3">
      <t>ヤク</t>
    </rPh>
    <rPh sb="4" eb="7">
      <t>シンセイジ</t>
    </rPh>
    <rPh sb="7" eb="10">
      <t>ハショウフウ</t>
    </rPh>
    <rPh sb="11" eb="13">
      <t>ホウコク</t>
    </rPh>
    <rPh sb="13" eb="15">
      <t>ハッショウ</t>
    </rPh>
    <rPh sb="15" eb="16">
      <t>リツ</t>
    </rPh>
    <rPh sb="17" eb="20">
      <t>シボウリツ</t>
    </rPh>
    <rPh sb="20" eb="22">
      <t>タンイ</t>
    </rPh>
    <rPh sb="24" eb="26">
      <t>センニン</t>
    </rPh>
    <rPh sb="26" eb="27">
      <t>ア</t>
    </rPh>
    <phoneticPr fontId="8"/>
  </si>
  <si>
    <t>jiǎyǐbǐnglèi zǒngjì</t>
    <phoneticPr fontId="8"/>
  </si>
  <si>
    <t>jiǎyǐlèi chuánrǎnbìng héjì</t>
    <phoneticPr fontId="8"/>
  </si>
  <si>
    <t>shǔyì</t>
    <phoneticPr fontId="8"/>
  </si>
  <si>
    <t>chuánrǎnxìng fēidiǎnxíng fèiyán</t>
    <phoneticPr fontId="8"/>
  </si>
  <si>
    <t>bìngdúxìng gǎnrǎn</t>
    <phoneticPr fontId="8"/>
  </si>
  <si>
    <t>jiǎxíng gānyán</t>
    <phoneticPr fontId="8"/>
  </si>
  <si>
    <t>yǐxíng gānyán</t>
    <phoneticPr fontId="8"/>
  </si>
  <si>
    <t>bǐngxíng gānyán</t>
    <phoneticPr fontId="8"/>
  </si>
  <si>
    <t>jǐsuǐ huīzhìyán</t>
    <phoneticPr fontId="8"/>
  </si>
  <si>
    <t>réngǎnrǎngāozhìbìngxìng qínliúgǎn</t>
    <phoneticPr fontId="8"/>
  </si>
  <si>
    <t>kuángquǎnbìng</t>
    <phoneticPr fontId="8"/>
  </si>
  <si>
    <t>liúxíngxìng yǐxíng nǎoyán</t>
    <phoneticPr fontId="8"/>
  </si>
  <si>
    <t>xìjūnxìng hé āmǐbāxìnglìji</t>
    <phoneticPr fontId="8"/>
  </si>
  <si>
    <t>liúxíngxìng yǐxíng nǎojǐsuǐyán</t>
    <phoneticPr fontId="8"/>
  </si>
  <si>
    <t>bǎirìké</t>
    <phoneticPr fontId="8"/>
  </si>
  <si>
    <t>Bùlǔshìjūnbìng</t>
    <phoneticPr fontId="8"/>
  </si>
  <si>
    <t>gōuduānluóxuántǐbìng</t>
    <phoneticPr fontId="8"/>
  </si>
  <si>
    <t>Jiaxing H7N9 qínliúgǎn</t>
    <phoneticPr fontId="8"/>
  </si>
  <si>
    <t>bǐnglèi chuánrǎnbìng héjì</t>
    <phoneticPr fontId="8"/>
  </si>
  <si>
    <t>liúxíngxìng gǎnmào</t>
    <phoneticPr fontId="8"/>
  </si>
  <si>
    <t>qítā gǎnrǎnxìngfùxièbìng</t>
    <phoneticPr fontId="8"/>
  </si>
  <si>
    <t>shǒuzúkǒubìng</t>
    <phoneticPr fontId="8"/>
  </si>
  <si>
    <t xml:space="preserve"> （訳：マラリアのデータは、最終レビュー日及び報告地区がまとめた中国籍患者に基づく）</t>
    <rPh sb="2" eb="3">
      <t>ヤク</t>
    </rPh>
    <rPh sb="14" eb="16">
      <t>サイシュウ</t>
    </rPh>
    <rPh sb="20" eb="21">
      <t>ビ</t>
    </rPh>
    <rPh sb="21" eb="22">
      <t>オヨ</t>
    </rPh>
    <rPh sb="23" eb="25">
      <t>ホウコク</t>
    </rPh>
    <rPh sb="25" eb="27">
      <t>チク</t>
    </rPh>
    <rPh sb="32" eb="34">
      <t>チュウゴク</t>
    </rPh>
    <rPh sb="34" eb="35">
      <t>セキ</t>
    </rPh>
    <rPh sb="35" eb="37">
      <t>カンジャ</t>
    </rPh>
    <rPh sb="38" eb="39">
      <t>モト</t>
    </rPh>
    <phoneticPr fontId="8"/>
  </si>
  <si>
    <t>作成日：</t>
    <rPh sb="0" eb="3">
      <t>サクセイビ</t>
    </rPh>
    <phoneticPr fontId="3"/>
  </si>
  <si>
    <t xml:space="preserve">    新型冠状病毒肺炎</t>
    <phoneticPr fontId="3"/>
  </si>
  <si>
    <t>COVID-19</t>
    <phoneticPr fontId="3"/>
  </si>
  <si>
    <t xml:space="preserve"> （訳：人口は、2020年国家統計局公布の2019年末全国常住人口データを採用）</t>
    <rPh sb="2" eb="3">
      <t>ヤク</t>
    </rPh>
    <rPh sb="4" eb="6">
      <t>ジンコウ</t>
    </rPh>
    <rPh sb="12" eb="13">
      <t>ネン</t>
    </rPh>
    <rPh sb="13" eb="15">
      <t>コッカ</t>
    </rPh>
    <rPh sb="15" eb="18">
      <t>トウケイキョク</t>
    </rPh>
    <rPh sb="18" eb="20">
      <t>コウフ</t>
    </rPh>
    <rPh sb="25" eb="26">
      <t>ネン</t>
    </rPh>
    <rPh sb="26" eb="27">
      <t>マツ</t>
    </rPh>
    <rPh sb="27" eb="29">
      <t>ゼンコク</t>
    </rPh>
    <rPh sb="29" eb="31">
      <t>ジョウジュウ</t>
    </rPh>
    <rPh sb="31" eb="33">
      <t>ジンコウ</t>
    </rPh>
    <rPh sb="37" eb="39">
      <t>サイヨウ</t>
    </rPh>
    <phoneticPr fontId="8"/>
  </si>
  <si>
    <t xml:space="preserve"> （訳：COVID-19のデータは本年度報告された発症日に基づき臨床診断及び実験室で確診された患者：但し、外国籍及び香港・台湾・マカオは含まず）</t>
    <rPh sb="2" eb="3">
      <t>ヤク</t>
    </rPh>
    <rPh sb="17" eb="20">
      <t>ホンネンド</t>
    </rPh>
    <rPh sb="20" eb="22">
      <t>ホウコク</t>
    </rPh>
    <rPh sb="25" eb="27">
      <t>ハッショウ</t>
    </rPh>
    <rPh sb="27" eb="28">
      <t>ニチ</t>
    </rPh>
    <rPh sb="29" eb="30">
      <t>モト</t>
    </rPh>
    <rPh sb="32" eb="34">
      <t>リンショウ</t>
    </rPh>
    <rPh sb="34" eb="36">
      <t>シンダン</t>
    </rPh>
    <rPh sb="36" eb="37">
      <t>オヨ</t>
    </rPh>
    <rPh sb="38" eb="41">
      <t>ジッケンシツ</t>
    </rPh>
    <rPh sb="42" eb="44">
      <t>カクシン</t>
    </rPh>
    <rPh sb="47" eb="49">
      <t>カンジャ</t>
    </rPh>
    <rPh sb="50" eb="51">
      <t>タダ</t>
    </rPh>
    <rPh sb="53" eb="56">
      <t>ガイコクセキ</t>
    </rPh>
    <rPh sb="56" eb="57">
      <t>オヨ</t>
    </rPh>
    <rPh sb="58" eb="60">
      <t>ホンコン</t>
    </rPh>
    <rPh sb="61" eb="63">
      <t>タイワン</t>
    </rPh>
    <rPh sb="68" eb="69">
      <t>フク</t>
    </rPh>
    <phoneticPr fontId="8"/>
  </si>
  <si>
    <r>
      <t xml:space="preserve"> （訳：表中のデータは本年度報告された発症日に基づき臨床診断及び実験室で確診された患者：但し、</t>
    </r>
    <r>
      <rPr>
        <sz val="9"/>
        <color rgb="FFFF0000"/>
        <rFont val="ＭＳ Ｐゴシック"/>
        <family val="3"/>
        <charset val="128"/>
      </rPr>
      <t>外国籍</t>
    </r>
    <r>
      <rPr>
        <sz val="9"/>
        <color rgb="FF0000FF"/>
        <rFont val="ＭＳ Ｐゴシック"/>
        <family val="3"/>
        <charset val="128"/>
      </rPr>
      <t>及び香港・台湾・マカオは含まず）</t>
    </r>
    <rPh sb="2" eb="3">
      <t>ヤク</t>
    </rPh>
    <rPh sb="4" eb="5">
      <t>ヒョウ</t>
    </rPh>
    <rPh sb="5" eb="6">
      <t>チュウ</t>
    </rPh>
    <rPh sb="11" eb="14">
      <t>ホンネンド</t>
    </rPh>
    <rPh sb="14" eb="16">
      <t>ホウコク</t>
    </rPh>
    <rPh sb="19" eb="21">
      <t>ハッショウ</t>
    </rPh>
    <rPh sb="21" eb="22">
      <t>ニチ</t>
    </rPh>
    <rPh sb="23" eb="24">
      <t>モト</t>
    </rPh>
    <rPh sb="26" eb="28">
      <t>リンショウ</t>
    </rPh>
    <rPh sb="28" eb="30">
      <t>シンダン</t>
    </rPh>
    <rPh sb="30" eb="31">
      <t>オヨ</t>
    </rPh>
    <rPh sb="32" eb="35">
      <t>ジッケンシツ</t>
    </rPh>
    <rPh sb="36" eb="38">
      <t>カクシン</t>
    </rPh>
    <rPh sb="41" eb="43">
      <t>カンジャ</t>
    </rPh>
    <rPh sb="44" eb="45">
      <t>タダ</t>
    </rPh>
    <rPh sb="48" eb="49">
      <t>クニ</t>
    </rPh>
    <rPh sb="50" eb="51">
      <t>オヨ</t>
    </rPh>
    <rPh sb="52" eb="54">
      <t>ホンコン</t>
    </rPh>
    <rPh sb="55" eb="57">
      <t>タイワン</t>
    </rPh>
    <rPh sb="62" eb="63">
      <t>フク</t>
    </rPh>
    <phoneticPr fontId="8"/>
  </si>
  <si>
    <t>注：１．表中数据为本年度报告病例按发病日期统计的临床诊断病例和实验室确诊病例（不含外籍和台港澳）。</t>
    <phoneticPr fontId="8"/>
  </si>
  <si>
    <t xml:space="preserve">       ２．新冠肺炎数据为本年度报告病例按报告日期统计的临床诊断病例和实验室确诊病例（含外籍及台港澳输入病例）。</t>
    <phoneticPr fontId="8"/>
  </si>
  <si>
    <r>
      <t xml:space="preserve">    ３．</t>
    </r>
    <r>
      <rPr>
        <sz val="9"/>
        <rFont val="Microsoft YaHei"/>
        <family val="3"/>
        <charset val="134"/>
      </rPr>
      <t>病毒性肝炎报告发病、死亡数为甲型肝炎、乙型肝炎、丙型肝炎、丁型肝炎、戊型肝炎和未分型肝炎的合计数。</t>
    </r>
    <r>
      <rPr>
        <sz val="9"/>
        <rFont val="ＭＳ ゴシック"/>
        <family val="3"/>
        <charset val="128"/>
      </rPr>
      <t xml:space="preserve"> </t>
    </r>
    <phoneticPr fontId="8"/>
  </si>
  <si>
    <r>
      <t xml:space="preserve">    ４．</t>
    </r>
    <r>
      <rPr>
        <sz val="9"/>
        <color rgb="FFFF0000"/>
        <rFont val="Microsoft YaHei"/>
        <family val="3"/>
        <charset val="134"/>
      </rPr>
      <t>疟疾数据为按照终审日期以及按照报告地区统计的中国籍病例。</t>
    </r>
    <phoneticPr fontId="8"/>
  </si>
  <si>
    <r>
      <t xml:space="preserve">    ５．</t>
    </r>
    <r>
      <rPr>
        <sz val="9"/>
        <rFont val="Microsoft YaHei"/>
        <family val="3"/>
        <charset val="134"/>
      </rPr>
      <t>新生儿破伤风的报告发病率和报告死亡率单位是 /1000。</t>
    </r>
    <phoneticPr fontId="8"/>
  </si>
  <si>
    <r>
      <t xml:space="preserve">    ６．</t>
    </r>
    <r>
      <rPr>
        <sz val="9"/>
        <rFont val="Microsoft YaHei"/>
        <family val="3"/>
        <charset val="134"/>
      </rPr>
      <t>人口资料采用2020年国家统计局公布的2019年末全国常住人口资料。</t>
    </r>
    <phoneticPr fontId="8"/>
  </si>
  <si>
    <t>2022年度全国法定伝染病報告発症、死亡統計表
2023年10月12日国家衛生健康委発表</t>
    <rPh sb="4" eb="5">
      <t>ネン</t>
    </rPh>
    <rPh sb="5" eb="6">
      <t>ド</t>
    </rPh>
    <rPh sb="6" eb="8">
      <t>ゼンコク</t>
    </rPh>
    <rPh sb="8" eb="10">
      <t>ホウテイ</t>
    </rPh>
    <rPh sb="10" eb="13">
      <t>デンセンビョウ</t>
    </rPh>
    <rPh sb="13" eb="15">
      <t>ホウコク</t>
    </rPh>
    <rPh sb="15" eb="17">
      <t>ハッショウ</t>
    </rPh>
    <rPh sb="18" eb="20">
      <t>シボウ</t>
    </rPh>
    <rPh sb="20" eb="22">
      <t>トウケイ</t>
    </rPh>
    <rPh sb="22" eb="23">
      <t>オモテ</t>
    </rPh>
    <rPh sb="28" eb="29">
      <t>ネン</t>
    </rPh>
    <rPh sb="31" eb="32">
      <t>ガツ</t>
    </rPh>
    <rPh sb="34" eb="35">
      <t>ニチ</t>
    </rPh>
    <rPh sb="35" eb="37">
      <t>コッカ</t>
    </rPh>
    <rPh sb="37" eb="42">
      <t>エイセイケンコウイ</t>
    </rPh>
    <rPh sb="42" eb="44">
      <t>ハッピョウ</t>
    </rPh>
    <phoneticPr fontId="22"/>
  </si>
  <si>
    <t>2021年報
(衛計委発表)</t>
    <rPh sb="8" eb="11">
      <t>エイケイイ</t>
    </rPh>
    <rPh sb="11" eb="13">
      <t>ハッピョウ</t>
    </rPh>
    <phoneticPr fontId="8"/>
  </si>
  <si>
    <t>2022年報
(衛計委発表)</t>
    <rPh sb="8" eb="11">
      <t>エイケイイ</t>
    </rPh>
    <rPh sb="11" eb="13">
      <t>ハッピョウ</t>
    </rPh>
    <phoneticPr fontId="8"/>
  </si>
  <si>
    <t>2021年速報
(月報累計)</t>
    <rPh sb="9" eb="11">
      <t>ゲッポウ</t>
    </rPh>
    <rPh sb="11" eb="13">
      <t>ルイケイ</t>
    </rPh>
    <phoneticPr fontId="8"/>
  </si>
  <si>
    <t>2022年速報
(月報累計)</t>
    <rPh sb="9" eb="11">
      <t>ゲッポウ</t>
    </rPh>
    <rPh sb="11" eb="13">
      <t>ルイケイ</t>
    </rPh>
    <phoneticPr fontId="8"/>
  </si>
  <si>
    <t>年報ー月報累計
（2021年）</t>
    <rPh sb="0" eb="2">
      <t>ネンポウ</t>
    </rPh>
    <rPh sb="3" eb="5">
      <t>ゲッポウ</t>
    </rPh>
    <rPh sb="5" eb="7">
      <t>ルイケイ</t>
    </rPh>
    <rPh sb="13" eb="14">
      <t>ネン</t>
    </rPh>
    <phoneticPr fontId="8"/>
  </si>
  <si>
    <t>年報ー月報累計
（2022年）</t>
    <rPh sb="0" eb="2">
      <t>ネンポウ</t>
    </rPh>
    <rPh sb="3" eb="5">
      <t>ゲッポウ</t>
    </rPh>
    <rPh sb="5" eb="7">
      <t>ルイケイ</t>
    </rPh>
    <rPh sb="13" eb="14">
      <t>ネン</t>
    </rPh>
    <phoneticPr fontId="8"/>
  </si>
  <si>
    <t xml:space="preserve">    病毒性肝炎*</t>
    <phoneticPr fontId="8"/>
  </si>
  <si>
    <r>
      <rPr>
        <b/>
        <sz val="9"/>
        <color indexed="12"/>
        <rFont val="ＭＳ ゴシック"/>
        <family val="3"/>
        <charset val="128"/>
      </rPr>
      <t>日本語</t>
    </r>
    <rPh sb="0" eb="3">
      <t>ニホンゴ</t>
    </rPh>
    <phoneticPr fontId="8"/>
  </si>
  <si>
    <r>
      <t>ABC</t>
    </r>
    <r>
      <rPr>
        <b/>
        <sz val="9"/>
        <color indexed="12"/>
        <rFont val="ＭＳ ゴシック"/>
        <family val="3"/>
        <charset val="128"/>
      </rPr>
      <t>類伝染病合計</t>
    </r>
    <rPh sb="3" eb="4">
      <t>ルイ</t>
    </rPh>
    <rPh sb="4" eb="7">
      <t>デンセンビョウ</t>
    </rPh>
    <rPh sb="7" eb="9">
      <t>ゴウケイ</t>
    </rPh>
    <phoneticPr fontId="8"/>
  </si>
  <si>
    <r>
      <t>AB</t>
    </r>
    <r>
      <rPr>
        <b/>
        <sz val="9"/>
        <color indexed="12"/>
        <rFont val="ＭＳ ゴシック"/>
        <family val="3"/>
        <charset val="128"/>
      </rPr>
      <t>類伝染病合計</t>
    </r>
    <rPh sb="2" eb="3">
      <t>ルイ</t>
    </rPh>
    <rPh sb="3" eb="6">
      <t>デンセンビョウ</t>
    </rPh>
    <rPh sb="6" eb="8">
      <t>ゴウケイ</t>
    </rPh>
    <phoneticPr fontId="8"/>
  </si>
  <si>
    <r>
      <rPr>
        <b/>
        <sz val="9"/>
        <color indexed="12"/>
        <rFont val="ＭＳ ゴシック"/>
        <family val="3"/>
        <charset val="128"/>
      </rPr>
      <t>ペスト</t>
    </r>
    <phoneticPr fontId="8"/>
  </si>
  <si>
    <r>
      <rPr>
        <b/>
        <sz val="9"/>
        <color indexed="12"/>
        <rFont val="ＭＳ ゴシック"/>
        <family val="3"/>
        <charset val="128"/>
      </rPr>
      <t>コレラ</t>
    </r>
    <phoneticPr fontId="8"/>
  </si>
  <si>
    <r>
      <rPr>
        <b/>
        <sz val="9"/>
        <color indexed="12"/>
        <rFont val="ＭＳ ゴシック"/>
        <family val="3"/>
        <charset val="128"/>
      </rPr>
      <t>エイズ</t>
    </r>
    <phoneticPr fontId="8"/>
  </si>
  <si>
    <r>
      <rPr>
        <b/>
        <sz val="9"/>
        <color indexed="12"/>
        <rFont val="ＭＳ ゴシック"/>
        <family val="3"/>
        <charset val="128"/>
      </rPr>
      <t>ウィルス性肝炎</t>
    </r>
    <rPh sb="4" eb="5">
      <t>セイ</t>
    </rPh>
    <rPh sb="5" eb="7">
      <t>カンエン</t>
    </rPh>
    <phoneticPr fontId="8"/>
  </si>
  <si>
    <r>
      <t xml:space="preserve">  A</t>
    </r>
    <r>
      <rPr>
        <b/>
        <sz val="9"/>
        <color indexed="12"/>
        <rFont val="ＭＳ ゴシック"/>
        <family val="3"/>
        <charset val="128"/>
      </rPr>
      <t>型肝炎</t>
    </r>
    <rPh sb="3" eb="4">
      <t>ガタ</t>
    </rPh>
    <rPh sb="4" eb="6">
      <t>カンエン</t>
    </rPh>
    <phoneticPr fontId="8"/>
  </si>
  <si>
    <r>
      <t xml:space="preserve">  B</t>
    </r>
    <r>
      <rPr>
        <b/>
        <sz val="9"/>
        <color indexed="12"/>
        <rFont val="ＭＳ ゴシック"/>
        <family val="3"/>
        <charset val="128"/>
      </rPr>
      <t>型肝炎</t>
    </r>
    <rPh sb="3" eb="4">
      <t>ガタ</t>
    </rPh>
    <rPh sb="4" eb="6">
      <t>カンエン</t>
    </rPh>
    <phoneticPr fontId="8"/>
  </si>
  <si>
    <r>
      <t xml:space="preserve">  C</t>
    </r>
    <r>
      <rPr>
        <b/>
        <sz val="9"/>
        <color indexed="12"/>
        <rFont val="ＭＳ ゴシック"/>
        <family val="3"/>
        <charset val="128"/>
      </rPr>
      <t>型肝炎</t>
    </r>
    <rPh sb="3" eb="4">
      <t>ガタ</t>
    </rPh>
    <rPh sb="4" eb="6">
      <t>カンエン</t>
    </rPh>
    <phoneticPr fontId="8"/>
  </si>
  <si>
    <r>
      <t xml:space="preserve">  D</t>
    </r>
    <r>
      <rPr>
        <b/>
        <sz val="9"/>
        <color indexed="12"/>
        <rFont val="ＭＳ ゴシック"/>
        <family val="3"/>
        <charset val="128"/>
      </rPr>
      <t>型肝炎</t>
    </r>
    <rPh sb="3" eb="4">
      <t>ガタ</t>
    </rPh>
    <rPh sb="4" eb="6">
      <t>カンエン</t>
    </rPh>
    <phoneticPr fontId="8"/>
  </si>
  <si>
    <r>
      <t xml:space="preserve">  E</t>
    </r>
    <r>
      <rPr>
        <b/>
        <sz val="9"/>
        <color indexed="12"/>
        <rFont val="ＭＳ ゴシック"/>
        <family val="3"/>
        <charset val="128"/>
      </rPr>
      <t>型肝炎</t>
    </r>
    <rPh sb="3" eb="4">
      <t>ガタ</t>
    </rPh>
    <rPh sb="4" eb="6">
      <t>カンエン</t>
    </rPh>
    <phoneticPr fontId="8"/>
  </si>
  <si>
    <r>
      <t xml:space="preserve">  </t>
    </r>
    <r>
      <rPr>
        <b/>
        <sz val="9"/>
        <color indexed="12"/>
        <rFont val="ＭＳ ゴシック"/>
        <family val="3"/>
        <charset val="128"/>
      </rPr>
      <t>未分類の肝炎</t>
    </r>
    <rPh sb="2" eb="5">
      <t>ミブンルイ</t>
    </rPh>
    <rPh sb="6" eb="8">
      <t>カンエン</t>
    </rPh>
    <phoneticPr fontId="8"/>
  </si>
  <si>
    <r>
      <rPr>
        <b/>
        <sz val="9"/>
        <color indexed="12"/>
        <rFont val="ＭＳ ゴシック"/>
        <family val="3"/>
        <charset val="128"/>
      </rPr>
      <t>ポリオ</t>
    </r>
    <phoneticPr fontId="8"/>
  </si>
  <si>
    <r>
      <rPr>
        <b/>
        <sz val="9"/>
        <color indexed="12"/>
        <rFont val="ＭＳ ゴシック"/>
        <family val="3"/>
        <charset val="128"/>
      </rPr>
      <t>ヒト感染高病原性鳥インフル</t>
    </r>
    <rPh sb="2" eb="4">
      <t>カンセン</t>
    </rPh>
    <rPh sb="4" eb="5">
      <t>コウ</t>
    </rPh>
    <rPh sb="5" eb="8">
      <t>ビョウゲンセイ</t>
    </rPh>
    <rPh sb="8" eb="9">
      <t>トリ</t>
    </rPh>
    <phoneticPr fontId="8"/>
  </si>
  <si>
    <r>
      <rPr>
        <b/>
        <sz val="9"/>
        <color indexed="12"/>
        <rFont val="ＭＳ ゴシック"/>
        <family val="3"/>
        <charset val="128"/>
      </rPr>
      <t>麻しん（はしか）</t>
    </r>
    <rPh sb="0" eb="1">
      <t>マ</t>
    </rPh>
    <phoneticPr fontId="8"/>
  </si>
  <si>
    <r>
      <rPr>
        <b/>
        <sz val="9"/>
        <color indexed="12"/>
        <rFont val="ＭＳ ゴシック"/>
        <family val="3"/>
        <charset val="128"/>
      </rPr>
      <t>流行性出血熱</t>
    </r>
    <rPh sb="0" eb="3">
      <t>リュウコウセイ</t>
    </rPh>
    <rPh sb="3" eb="5">
      <t>シュッケツ</t>
    </rPh>
    <rPh sb="5" eb="6">
      <t>ネツ</t>
    </rPh>
    <phoneticPr fontId="8"/>
  </si>
  <si>
    <r>
      <rPr>
        <b/>
        <sz val="9"/>
        <color indexed="12"/>
        <rFont val="ＭＳ ゴシック"/>
        <family val="3"/>
        <charset val="128"/>
      </rPr>
      <t>狂犬病</t>
    </r>
    <rPh sb="0" eb="3">
      <t>キョウケンビョウ</t>
    </rPh>
    <phoneticPr fontId="8"/>
  </si>
  <si>
    <r>
      <rPr>
        <b/>
        <sz val="9"/>
        <color indexed="12"/>
        <rFont val="ＭＳ ゴシック"/>
        <family val="3"/>
        <charset val="128"/>
      </rPr>
      <t>デング熱</t>
    </r>
    <rPh sb="3" eb="4">
      <t>ネツ</t>
    </rPh>
    <phoneticPr fontId="8"/>
  </si>
  <si>
    <r>
      <rPr>
        <b/>
        <sz val="9"/>
        <color indexed="12"/>
        <rFont val="ＭＳ ゴシック"/>
        <family val="3"/>
        <charset val="128"/>
      </rPr>
      <t>炭疽</t>
    </r>
    <rPh sb="0" eb="1">
      <t>タン</t>
    </rPh>
    <phoneticPr fontId="8"/>
  </si>
  <si>
    <r>
      <rPr>
        <b/>
        <sz val="9"/>
        <color indexed="12"/>
        <rFont val="ＭＳ ゴシック"/>
        <family val="3"/>
        <charset val="128"/>
      </rPr>
      <t>細菌性及びアメーバ性赤痢</t>
    </r>
    <rPh sb="0" eb="3">
      <t>サイキンセイ</t>
    </rPh>
    <rPh sb="3" eb="4">
      <t>オヨ</t>
    </rPh>
    <rPh sb="9" eb="10">
      <t>セイ</t>
    </rPh>
    <rPh sb="10" eb="12">
      <t>セキリ</t>
    </rPh>
    <phoneticPr fontId="8"/>
  </si>
  <si>
    <r>
      <rPr>
        <b/>
        <sz val="9"/>
        <color indexed="12"/>
        <rFont val="ＭＳ ゴシック"/>
        <family val="3"/>
        <charset val="128"/>
      </rPr>
      <t>肺結核</t>
    </r>
    <rPh sb="0" eb="3">
      <t>ハイケッカク</t>
    </rPh>
    <phoneticPr fontId="8"/>
  </si>
  <si>
    <r>
      <rPr>
        <b/>
        <sz val="9"/>
        <color indexed="12"/>
        <rFont val="ＭＳ ゴシック"/>
        <family val="3"/>
        <charset val="128"/>
      </rPr>
      <t>チフス及びパラチフス</t>
    </r>
    <rPh sb="3" eb="4">
      <t>オヨ</t>
    </rPh>
    <phoneticPr fontId="8"/>
  </si>
  <si>
    <r>
      <rPr>
        <b/>
        <sz val="9"/>
        <color indexed="12"/>
        <rFont val="ＭＳ ゴシック"/>
        <family val="3"/>
        <charset val="128"/>
      </rPr>
      <t>流行性脳脊髄膜炎</t>
    </r>
    <rPh sb="0" eb="3">
      <t>リュウコウセイ</t>
    </rPh>
    <rPh sb="3" eb="4">
      <t>ノウ</t>
    </rPh>
    <rPh sb="4" eb="6">
      <t>セキズイ</t>
    </rPh>
    <rPh sb="6" eb="7">
      <t>マク</t>
    </rPh>
    <rPh sb="7" eb="8">
      <t>エン</t>
    </rPh>
    <phoneticPr fontId="8"/>
  </si>
  <si>
    <r>
      <rPr>
        <b/>
        <sz val="9"/>
        <color indexed="12"/>
        <rFont val="ＭＳ ゴシック"/>
        <family val="3"/>
        <charset val="128"/>
      </rPr>
      <t>百日咳</t>
    </r>
    <rPh sb="0" eb="3">
      <t>ヒャクニチゼキ</t>
    </rPh>
    <phoneticPr fontId="8"/>
  </si>
  <si>
    <r>
      <rPr>
        <b/>
        <sz val="9"/>
        <color indexed="12"/>
        <rFont val="ＭＳ ゴシック"/>
        <family val="3"/>
        <charset val="128"/>
      </rPr>
      <t>ジフテリア</t>
    </r>
    <phoneticPr fontId="8"/>
  </si>
  <si>
    <r>
      <rPr>
        <b/>
        <sz val="9"/>
        <color indexed="12"/>
        <rFont val="ＭＳ ゴシック"/>
        <family val="3"/>
        <charset val="128"/>
      </rPr>
      <t>新生児破傷風</t>
    </r>
    <rPh sb="0" eb="3">
      <t>シンセイジ</t>
    </rPh>
    <rPh sb="3" eb="6">
      <t>ハショウフウ</t>
    </rPh>
    <phoneticPr fontId="8"/>
  </si>
  <si>
    <r>
      <rPr>
        <b/>
        <sz val="9"/>
        <color indexed="12"/>
        <rFont val="ＭＳ ゴシック"/>
        <family val="3"/>
        <charset val="128"/>
      </rPr>
      <t>猩紅熱</t>
    </r>
    <rPh sb="0" eb="1">
      <t>ショウ</t>
    </rPh>
    <rPh sb="1" eb="3">
      <t>コウネツ</t>
    </rPh>
    <phoneticPr fontId="8"/>
  </si>
  <si>
    <r>
      <rPr>
        <b/>
        <sz val="9"/>
        <color indexed="12"/>
        <rFont val="ＭＳ ゴシック"/>
        <family val="3"/>
        <charset val="128"/>
      </rPr>
      <t>ブルセラ症（波状熱・地中海熱）</t>
    </r>
    <rPh sb="4" eb="5">
      <t>ショウ</t>
    </rPh>
    <rPh sb="6" eb="8">
      <t>ハジョウ</t>
    </rPh>
    <rPh sb="8" eb="9">
      <t>ネツ</t>
    </rPh>
    <rPh sb="10" eb="13">
      <t>チチュウカイ</t>
    </rPh>
    <rPh sb="13" eb="14">
      <t>ネツ</t>
    </rPh>
    <phoneticPr fontId="8"/>
  </si>
  <si>
    <r>
      <rPr>
        <b/>
        <sz val="9"/>
        <color indexed="12"/>
        <rFont val="ＭＳ ゴシック"/>
        <family val="3"/>
        <charset val="128"/>
      </rPr>
      <t>淋病</t>
    </r>
    <rPh sb="0" eb="2">
      <t>リンビョウ</t>
    </rPh>
    <phoneticPr fontId="8"/>
  </si>
  <si>
    <r>
      <rPr>
        <b/>
        <sz val="9"/>
        <color indexed="12"/>
        <rFont val="ＭＳ ゴシック"/>
        <family val="3"/>
        <charset val="128"/>
      </rPr>
      <t>梅毒</t>
    </r>
    <rPh sb="0" eb="2">
      <t>バイドク</t>
    </rPh>
    <phoneticPr fontId="8"/>
  </si>
  <si>
    <r>
      <rPr>
        <b/>
        <sz val="9"/>
        <color indexed="12"/>
        <rFont val="ＭＳ ゴシック"/>
        <family val="3"/>
        <charset val="128"/>
      </rPr>
      <t>レプトスピラ症</t>
    </r>
    <rPh sb="6" eb="7">
      <t>ショウ</t>
    </rPh>
    <phoneticPr fontId="8"/>
  </si>
  <si>
    <r>
      <rPr>
        <b/>
        <sz val="9"/>
        <color indexed="12"/>
        <rFont val="ＭＳ ゴシック"/>
        <family val="3"/>
        <charset val="128"/>
      </rPr>
      <t>住血吸虫症</t>
    </r>
    <rPh sb="0" eb="5">
      <t>ジュウケツキュウチュウショウ</t>
    </rPh>
    <phoneticPr fontId="8"/>
  </si>
  <si>
    <r>
      <rPr>
        <b/>
        <sz val="9"/>
        <color indexed="12"/>
        <rFont val="ＭＳ ゴシック"/>
        <family val="3"/>
        <charset val="128"/>
      </rPr>
      <t>マラリア</t>
    </r>
    <phoneticPr fontId="8"/>
  </si>
  <si>
    <r>
      <t>C</t>
    </r>
    <r>
      <rPr>
        <b/>
        <sz val="9"/>
        <color indexed="12"/>
        <rFont val="ＭＳ ゴシック"/>
        <family val="3"/>
        <charset val="128"/>
      </rPr>
      <t>類伝染病合計</t>
    </r>
    <rPh sb="1" eb="2">
      <t>ルイ</t>
    </rPh>
    <rPh sb="2" eb="5">
      <t>デンセンビョウ</t>
    </rPh>
    <rPh sb="5" eb="7">
      <t>ゴウケイ</t>
    </rPh>
    <phoneticPr fontId="8"/>
  </si>
  <si>
    <r>
      <rPr>
        <b/>
        <sz val="9"/>
        <color indexed="12"/>
        <rFont val="ＭＳ ゴシック"/>
        <family val="3"/>
        <charset val="128"/>
      </rPr>
      <t>インフルエンザ</t>
    </r>
    <phoneticPr fontId="8"/>
  </si>
  <si>
    <r>
      <rPr>
        <b/>
        <sz val="9"/>
        <color indexed="12"/>
        <rFont val="ＭＳ ゴシック"/>
        <family val="3"/>
        <charset val="128"/>
      </rPr>
      <t>おたふくかぜ</t>
    </r>
    <phoneticPr fontId="8"/>
  </si>
  <si>
    <r>
      <rPr>
        <b/>
        <sz val="9"/>
        <color indexed="12"/>
        <rFont val="ＭＳ ゴシック"/>
        <family val="3"/>
        <charset val="128"/>
      </rPr>
      <t>三日ばしか、風疹</t>
    </r>
    <rPh sb="0" eb="2">
      <t>ミッカ</t>
    </rPh>
    <rPh sb="6" eb="8">
      <t>フウシン</t>
    </rPh>
    <phoneticPr fontId="8"/>
  </si>
  <si>
    <r>
      <rPr>
        <b/>
        <sz val="9"/>
        <color indexed="12"/>
        <rFont val="ＭＳ ゴシック"/>
        <family val="3"/>
        <charset val="128"/>
      </rPr>
      <t>急性出血性結膜炎</t>
    </r>
    <rPh sb="0" eb="2">
      <t>キュウセイ</t>
    </rPh>
    <rPh sb="2" eb="5">
      <t>シュッケツセイ</t>
    </rPh>
    <rPh sb="5" eb="7">
      <t>ケツマク</t>
    </rPh>
    <rPh sb="7" eb="8">
      <t>エン</t>
    </rPh>
    <phoneticPr fontId="8"/>
  </si>
  <si>
    <r>
      <rPr>
        <b/>
        <sz val="9"/>
        <color indexed="12"/>
        <rFont val="ＭＳ ゴシック"/>
        <family val="3"/>
        <charset val="128"/>
      </rPr>
      <t>ハンセン病</t>
    </r>
    <rPh sb="4" eb="5">
      <t>ビョウ</t>
    </rPh>
    <phoneticPr fontId="8"/>
  </si>
  <si>
    <r>
      <rPr>
        <b/>
        <sz val="9"/>
        <color indexed="12"/>
        <rFont val="ＭＳ ゴシック"/>
        <family val="3"/>
        <charset val="128"/>
      </rPr>
      <t>発疹チフス</t>
    </r>
    <rPh sb="0" eb="2">
      <t>ハッシン</t>
    </rPh>
    <phoneticPr fontId="8"/>
  </si>
  <si>
    <r>
      <rPr>
        <b/>
        <sz val="9"/>
        <color indexed="12"/>
        <rFont val="ＭＳ ゴシック"/>
        <family val="3"/>
        <charset val="128"/>
      </rPr>
      <t>カラアザール（黒熱病）</t>
    </r>
    <phoneticPr fontId="8"/>
  </si>
  <si>
    <r>
      <rPr>
        <b/>
        <sz val="9"/>
        <color indexed="12"/>
        <rFont val="ＭＳ ゴシック"/>
        <family val="3"/>
        <charset val="128"/>
      </rPr>
      <t>エキノコッカス症（包虫症）</t>
    </r>
    <rPh sb="7" eb="8">
      <t>ショウ</t>
    </rPh>
    <phoneticPr fontId="8"/>
  </si>
  <si>
    <r>
      <rPr>
        <b/>
        <sz val="9"/>
        <color indexed="12"/>
        <rFont val="ＭＳ ゴシック"/>
        <family val="3"/>
        <charset val="128"/>
      </rPr>
      <t>フィラリア症</t>
    </r>
    <rPh sb="5" eb="6">
      <t>ショウ</t>
    </rPh>
    <phoneticPr fontId="8"/>
  </si>
  <si>
    <r>
      <rPr>
        <b/>
        <sz val="9"/>
        <color indexed="12"/>
        <rFont val="ＭＳ ゴシック"/>
        <family val="3"/>
        <charset val="128"/>
      </rPr>
      <t>その他感染性下痢</t>
    </r>
    <rPh sb="2" eb="3">
      <t>タ</t>
    </rPh>
    <rPh sb="3" eb="5">
      <t>カンセン</t>
    </rPh>
    <rPh sb="5" eb="6">
      <t>セイ</t>
    </rPh>
    <rPh sb="6" eb="8">
      <t>ゲリ</t>
    </rPh>
    <phoneticPr fontId="8"/>
  </si>
  <si>
    <r>
      <rPr>
        <b/>
        <sz val="9"/>
        <color indexed="12"/>
        <rFont val="ＭＳ ゴシック"/>
        <family val="3"/>
        <charset val="128"/>
      </rPr>
      <t>手足口病</t>
    </r>
    <rPh sb="0" eb="1">
      <t>テ</t>
    </rPh>
    <rPh sb="1" eb="2">
      <t>アシ</t>
    </rPh>
    <rPh sb="2" eb="3">
      <t>クチ</t>
    </rPh>
    <rPh sb="3" eb="4">
      <t>ビョウ</t>
    </rPh>
    <phoneticPr fontId="8"/>
  </si>
  <si>
    <r>
      <rPr>
        <b/>
        <sz val="9"/>
        <color indexed="12"/>
        <rFont val="ＭＳ ゴシック"/>
        <family val="3"/>
        <charset val="128"/>
      </rPr>
      <t>伝染性</t>
    </r>
    <r>
      <rPr>
        <b/>
        <sz val="9"/>
        <color indexed="12"/>
        <rFont val="Arial"/>
        <family val="2"/>
      </rPr>
      <t>SARS</t>
    </r>
    <rPh sb="0" eb="3">
      <t>デンセンセイ</t>
    </rPh>
    <phoneticPr fontId="8"/>
  </si>
  <si>
    <r>
      <rPr>
        <b/>
        <sz val="9"/>
        <color indexed="12"/>
        <rFont val="ＭＳ ゴシック"/>
        <family val="3"/>
        <charset val="128"/>
      </rPr>
      <t>日本脳炎（流行性</t>
    </r>
    <r>
      <rPr>
        <b/>
        <sz val="9"/>
        <color indexed="12"/>
        <rFont val="Arial"/>
        <family val="2"/>
      </rPr>
      <t>B</t>
    </r>
    <r>
      <rPr>
        <b/>
        <sz val="9"/>
        <color indexed="12"/>
        <rFont val="ＭＳ ゴシック"/>
        <family val="3"/>
        <charset val="128"/>
      </rPr>
      <t>型脳炎）</t>
    </r>
    <rPh sb="0" eb="2">
      <t>ニホン</t>
    </rPh>
    <rPh sb="2" eb="4">
      <t>ノウエン</t>
    </rPh>
    <rPh sb="5" eb="8">
      <t>リュウコウセイ</t>
    </rPh>
    <rPh sb="9" eb="10">
      <t>ガタ</t>
    </rPh>
    <rPh sb="10" eb="12">
      <t>ノウエン</t>
    </rPh>
    <phoneticPr fontId="8"/>
  </si>
  <si>
    <r>
      <t>A</t>
    </r>
    <r>
      <rPr>
        <b/>
        <sz val="9"/>
        <color indexed="12"/>
        <rFont val="ＭＳ ゴシック"/>
        <family val="3"/>
        <charset val="128"/>
      </rPr>
      <t>型</t>
    </r>
    <r>
      <rPr>
        <b/>
        <sz val="9"/>
        <color indexed="12"/>
        <rFont val="Arial"/>
        <family val="2"/>
      </rPr>
      <t>H7N9</t>
    </r>
    <r>
      <rPr>
        <b/>
        <sz val="9"/>
        <color indexed="12"/>
        <rFont val="ＭＳ ゴシック"/>
        <family val="3"/>
        <charset val="128"/>
      </rPr>
      <t>鳥インフルエンザ</t>
    </r>
    <rPh sb="1" eb="2">
      <t>ガタ</t>
    </rPh>
    <rPh sb="6" eb="7">
      <t>トリ</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</si>
</sst>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游ゴシック"/>
      <family val="2"/>
      <charset val="128"/>
      <scheme val="minor"/>
    </font>
    <font>
      <sz val="11"/>
      <color theme="1"/>
      <name val="游ゴシック"/>
      <family val="2"/>
      <charset val="128"/>
      <scheme val="minor"/>
    </font>
    <font>
      <b/>
      <sz val="12"/>
      <name val="SimHei"/>
      <family val="3"/>
    </font>
    <font>
      <sz val="6"/>
      <name val="游ゴシック"/>
      <family val="2"/>
      <charset val="128"/>
      <scheme val="minor"/>
    </font>
    <font>
      <b/>
      <sz val="12"/>
      <name val="Times New Roman"/>
      <family val="1"/>
    </font>
    <font>
      <sz val="11"/>
      <name val="ＭＳ Ｐゴシック"/>
      <family val="3"/>
      <charset val="128"/>
    </font>
    <font>
      <sz val="11"/>
      <color rgb="FF0000FF"/>
      <name val="ＭＳ Ｐゴシック"/>
      <family val="3"/>
      <charset val="128"/>
    </font>
    <font>
      <sz val="11"/>
      <color rgb="FFFF0000"/>
      <name val="ＭＳ Ｐゴシック"/>
      <family val="3"/>
      <charset val="128"/>
    </font>
    <font>
      <sz val="6"/>
      <name val="ＭＳ Ｐゴシック"/>
      <family val="3"/>
      <charset val="128"/>
    </font>
    <font>
      <b/>
      <sz val="16"/>
      <name val="SimSun"/>
    </font>
    <font>
      <sz val="9"/>
      <color rgb="FF0000FF"/>
      <name val="ＭＳ Ｐゴシック"/>
      <family val="3"/>
      <charset val="128"/>
    </font>
    <font>
      <b/>
      <sz val="11"/>
      <color rgb="FFFF0000"/>
      <name val="ＭＳ Ｐゴシック"/>
      <family val="3"/>
      <charset val="128"/>
    </font>
    <font>
      <b/>
      <sz val="9"/>
      <name val="SimSun"/>
    </font>
    <font>
      <b/>
      <sz val="9"/>
      <color indexed="12"/>
      <name val="ＭＳ Ｐゴシック"/>
      <family val="3"/>
      <charset val="128"/>
    </font>
    <font>
      <b/>
      <sz val="9"/>
      <color indexed="12"/>
      <name val="Times New Roman"/>
      <family val="1"/>
    </font>
    <font>
      <sz val="9"/>
      <name val="ＭＳ Ｐゴシック"/>
      <family val="3"/>
      <charset val="128"/>
    </font>
    <font>
      <b/>
      <sz val="11"/>
      <name val="Times New Roman"/>
      <family val="1"/>
    </font>
    <font>
      <sz val="9"/>
      <name val="FangSong_GB2312"/>
      <family val="3"/>
    </font>
    <font>
      <sz val="11"/>
      <name val="Times New Roman"/>
      <family val="1"/>
    </font>
    <font>
      <sz val="11"/>
      <color rgb="FFFF0000"/>
      <name val="游ゴシック"/>
      <family val="3"/>
      <charset val="128"/>
      <scheme val="minor"/>
    </font>
    <font>
      <sz val="14"/>
      <color theme="1"/>
      <name val="游ゴシック"/>
      <family val="3"/>
      <charset val="128"/>
      <scheme val="minor"/>
    </font>
    <font>
      <b/>
      <sz val="11"/>
      <color rgb="FF0000FF"/>
      <name val="游ゴシック"/>
      <family val="3"/>
      <charset val="128"/>
      <scheme val="minor"/>
    </font>
    <font>
      <sz val="6"/>
      <name val="游ゴシック"/>
      <family val="3"/>
      <charset val="128"/>
      <scheme val="minor"/>
    </font>
    <font>
      <sz val="9"/>
      <name val="ＭＳ ゴシック"/>
      <family val="3"/>
      <charset val="128"/>
    </font>
    <font>
      <b/>
      <sz val="9"/>
      <color rgb="FF0000FF"/>
      <name val="Yu Gothic UI Semibold"/>
      <family val="3"/>
      <charset val="128"/>
    </font>
    <font>
      <b/>
      <sz val="9"/>
      <color indexed="12"/>
      <name val="Yu Gothic UI Semibold"/>
      <family val="3"/>
      <charset val="128"/>
    </font>
    <font>
      <sz val="9"/>
      <color indexed="12"/>
      <name val="Yu Gothic UI Semibold"/>
      <family val="3"/>
      <charset val="128"/>
    </font>
    <font>
      <sz val="11"/>
      <color theme="1"/>
      <name val="Yu Gothic UI Semibold"/>
      <family val="3"/>
      <charset val="128"/>
    </font>
    <font>
      <sz val="9"/>
      <name val="Microsoft YaHei"/>
      <family val="3"/>
      <charset val="134"/>
    </font>
    <font>
      <sz val="9"/>
      <color rgb="FFFF0000"/>
      <name val="ＭＳ Ｐゴシック"/>
      <family val="3"/>
      <charset val="128"/>
    </font>
    <font>
      <sz val="9"/>
      <color rgb="FFFF0000"/>
      <name val="ＭＳ ゴシック"/>
      <family val="3"/>
      <charset val="128"/>
    </font>
    <font>
      <b/>
      <sz val="16"/>
      <color rgb="FF000000"/>
      <name val="ＭＳ ゴシック"/>
      <family val="3"/>
      <charset val="128"/>
    </font>
    <font>
      <sz val="9"/>
      <color rgb="FFFF0000"/>
      <name val="Microsoft YaHei"/>
      <family val="3"/>
      <charset val="134"/>
    </font>
    <font>
      <sz val="9"/>
      <name val="SimHei"/>
      <family val="3"/>
      <charset val="134"/>
    </font>
    <font>
      <sz val="9"/>
      <name val="SimHei"/>
      <family val="3"/>
    </font>
    <font>
      <b/>
      <sz val="9"/>
      <name val="SimHei"/>
      <family val="3"/>
      <charset val="134"/>
    </font>
    <font>
      <b/>
      <sz val="9"/>
      <name val="SimHei"/>
      <family val="3"/>
    </font>
    <font>
      <b/>
      <sz val="9"/>
      <color indexed="12"/>
      <name val="ＭＳ ゴシック"/>
      <family val="3"/>
      <charset val="128"/>
    </font>
    <font>
      <b/>
      <sz val="9"/>
      <color indexed="12"/>
      <name val="Arial"/>
      <family val="2"/>
    </font>
    <font>
      <sz val="11"/>
      <color theme="1"/>
      <name val="Arial"/>
      <family val="2"/>
    </font>
  </fonts>
  <fills count="5">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rgb="FFFFFF00"/>
        <bgColor indexed="64"/>
      </patternFill>
    </fill>
  </fills>
  <borders count="33">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right style="thin">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2" fillId="0" borderId="0" xfId="0" applyFont="1" applyAlignment="1">
      <alignment horizontal="left" vertical="center"/>
    </xf>
    <xf numFmtId="0" fontId="4" fillId="0" borderId="0" xfId="0" applyFont="1" applyAlignment="1">
      <alignment horizontal="left" vertical="center"/>
    </xf>
    <xf numFmtId="0" fontId="13" fillId="0" borderId="5" xfId="0" applyFont="1" applyBorder="1" applyAlignment="1">
      <alignment horizontal="left" vertical="center" wrapText="1"/>
    </xf>
    <xf numFmtId="38" fontId="12" fillId="0" borderId="6" xfId="1" applyFont="1" applyBorder="1" applyAlignment="1">
      <alignment horizontal="right" vertical="center" wrapText="1"/>
    </xf>
    <xf numFmtId="38" fontId="12" fillId="0" borderId="8" xfId="1" applyFont="1" applyBorder="1" applyAlignment="1">
      <alignment horizontal="center" vertical="center"/>
    </xf>
    <xf numFmtId="38" fontId="12" fillId="0" borderId="7" xfId="1" applyFont="1" applyBorder="1" applyAlignment="1">
      <alignment horizontal="right" vertical="center"/>
    </xf>
    <xf numFmtId="38" fontId="16" fillId="3" borderId="11" xfId="1" applyFont="1" applyFill="1" applyBorder="1" applyAlignment="1">
      <alignment horizontal="right" vertical="center" wrapText="1"/>
    </xf>
    <xf numFmtId="0" fontId="0" fillId="0" borderId="12" xfId="0" applyBorder="1">
      <alignment vertical="center"/>
    </xf>
    <xf numFmtId="38" fontId="16" fillId="3" borderId="13" xfId="1" applyFont="1" applyFill="1" applyBorder="1" applyAlignment="1">
      <alignment horizontal="right" vertical="center" wrapText="1"/>
    </xf>
    <xf numFmtId="0" fontId="16" fillId="0" borderId="17" xfId="0" applyFont="1" applyBorder="1">
      <alignment vertical="center"/>
    </xf>
    <xf numFmtId="38" fontId="7" fillId="0" borderId="0" xfId="0" applyNumberFormat="1" applyFont="1">
      <alignment vertical="center"/>
    </xf>
    <xf numFmtId="0" fontId="7" fillId="0" borderId="0" xfId="0" applyFont="1">
      <alignment vertical="center"/>
    </xf>
    <xf numFmtId="0" fontId="18" fillId="0" borderId="0" xfId="0" applyFont="1">
      <alignment vertical="center"/>
    </xf>
    <xf numFmtId="0" fontId="5" fillId="0" borderId="0" xfId="0" applyFont="1">
      <alignment vertical="center"/>
    </xf>
    <xf numFmtId="38" fontId="6" fillId="0" borderId="0" xfId="1" applyFont="1" applyAlignment="1">
      <alignment horizontal="right" vertical="center"/>
    </xf>
    <xf numFmtId="38" fontId="7" fillId="0" borderId="0" xfId="1" applyFont="1" applyAlignment="1">
      <alignment horizontal="right" vertical="center"/>
    </xf>
    <xf numFmtId="38" fontId="0" fillId="0" borderId="0" xfId="1" applyFont="1" applyAlignment="1">
      <alignment horizontal="right" vertical="center"/>
    </xf>
    <xf numFmtId="0" fontId="0" fillId="0" borderId="19" xfId="0" applyBorder="1">
      <alignment vertical="center"/>
    </xf>
    <xf numFmtId="38" fontId="16" fillId="0" borderId="15" xfId="0" applyNumberFormat="1" applyFont="1" applyBorder="1">
      <alignment vertical="center"/>
    </xf>
    <xf numFmtId="38" fontId="16" fillId="3" borderId="15" xfId="0" applyNumberFormat="1" applyFont="1" applyFill="1" applyBorder="1">
      <alignment vertical="center"/>
    </xf>
    <xf numFmtId="0" fontId="16" fillId="0" borderId="23" xfId="0" applyFont="1" applyBorder="1">
      <alignment vertical="center"/>
    </xf>
    <xf numFmtId="38" fontId="16" fillId="0" borderId="22" xfId="0" applyNumberFormat="1" applyFont="1" applyBorder="1">
      <alignment vertical="center"/>
    </xf>
    <xf numFmtId="38" fontId="16" fillId="0" borderId="24" xfId="0" applyNumberFormat="1" applyFont="1" applyBorder="1">
      <alignment vertical="center"/>
    </xf>
    <xf numFmtId="0" fontId="19" fillId="0" borderId="0" xfId="0" applyFont="1" applyAlignment="1">
      <alignment horizontal="center" vertical="center"/>
    </xf>
    <xf numFmtId="38" fontId="0" fillId="0" borderId="0" xfId="1" applyFont="1">
      <alignment vertical="center"/>
    </xf>
    <xf numFmtId="38" fontId="20" fillId="0" borderId="0" xfId="1" applyFont="1">
      <alignment vertical="center"/>
    </xf>
    <xf numFmtId="0" fontId="0" fillId="4" borderId="25" xfId="0" applyFill="1" applyBorder="1">
      <alignment vertical="center"/>
    </xf>
    <xf numFmtId="0" fontId="0" fillId="4" borderId="0" xfId="0" applyFill="1">
      <alignment vertical="center"/>
    </xf>
    <xf numFmtId="0" fontId="12" fillId="2" borderId="6" xfId="0" applyFont="1" applyFill="1" applyBorder="1" applyAlignment="1">
      <alignment horizontal="left" vertical="center" wrapText="1"/>
    </xf>
    <xf numFmtId="38" fontId="16" fillId="0" borderId="16" xfId="0" applyNumberFormat="1" applyFont="1" applyBorder="1">
      <alignment vertical="center"/>
    </xf>
    <xf numFmtId="38" fontId="16" fillId="0" borderId="11" xfId="0" applyNumberFormat="1" applyFont="1" applyBorder="1">
      <alignment vertical="center"/>
    </xf>
    <xf numFmtId="0" fontId="16" fillId="0" borderId="19" xfId="0" applyFont="1" applyBorder="1">
      <alignment vertical="center"/>
    </xf>
    <xf numFmtId="38" fontId="16" fillId="2" borderId="22" xfId="1" applyFont="1" applyFill="1" applyBorder="1" applyAlignment="1">
      <alignment horizontal="right" vertical="center" wrapText="1"/>
    </xf>
    <xf numFmtId="0" fontId="0" fillId="0" borderId="23" xfId="0" applyBorder="1">
      <alignment vertical="center"/>
    </xf>
    <xf numFmtId="38" fontId="16" fillId="0" borderId="13" xfId="0" applyNumberFormat="1" applyFont="1" applyBorder="1">
      <alignment vertical="center"/>
    </xf>
    <xf numFmtId="0" fontId="0" fillId="0" borderId="27" xfId="0" applyBorder="1">
      <alignment vertical="center"/>
    </xf>
    <xf numFmtId="38" fontId="16" fillId="2" borderId="24" xfId="1" applyFont="1" applyFill="1" applyBorder="1" applyAlignment="1">
      <alignment horizontal="right" vertical="center" wrapText="1"/>
    </xf>
    <xf numFmtId="0" fontId="24" fillId="3" borderId="9" xfId="0" applyFont="1" applyFill="1" applyBorder="1" applyAlignment="1">
      <alignment horizontal="left" vertical="center" wrapText="1"/>
    </xf>
    <xf numFmtId="0" fontId="25" fillId="2" borderId="1" xfId="0" applyFont="1" applyFill="1" applyBorder="1" applyAlignment="1">
      <alignment horizontal="left" vertical="center" wrapText="1"/>
    </xf>
    <xf numFmtId="0" fontId="26" fillId="0" borderId="0" xfId="0" applyFont="1" applyAlignment="1">
      <alignment horizontal="left" vertical="center" wrapText="1"/>
    </xf>
    <xf numFmtId="0" fontId="26" fillId="0" borderId="18" xfId="0" applyFont="1" applyBorder="1" applyAlignment="1">
      <alignment horizontal="left" vertical="center" wrapText="1"/>
    </xf>
    <xf numFmtId="0" fontId="27" fillId="4" borderId="0" xfId="0" applyFont="1" applyFill="1">
      <alignment vertical="center"/>
    </xf>
    <xf numFmtId="0" fontId="26" fillId="0" borderId="0" xfId="0" applyFont="1" applyAlignment="1">
      <alignment horizontal="left" vertical="center"/>
    </xf>
    <xf numFmtId="0" fontId="25" fillId="2" borderId="5" xfId="0" applyFont="1" applyFill="1" applyBorder="1" applyAlignment="1">
      <alignment horizontal="left" vertical="center" wrapText="1"/>
    </xf>
    <xf numFmtId="0" fontId="26" fillId="0" borderId="1" xfId="0" applyFont="1" applyBorder="1" applyAlignment="1">
      <alignment horizontal="left" vertical="center" wrapText="1"/>
    </xf>
    <xf numFmtId="38" fontId="16" fillId="4" borderId="15" xfId="0" applyNumberFormat="1" applyFont="1" applyFill="1" applyBorder="1">
      <alignment vertical="center"/>
    </xf>
    <xf numFmtId="0" fontId="16" fillId="4" borderId="17" xfId="0" applyFont="1" applyFill="1" applyBorder="1">
      <alignment vertical="center"/>
    </xf>
    <xf numFmtId="38" fontId="16" fillId="4" borderId="16" xfId="0" applyNumberFormat="1" applyFont="1" applyFill="1" applyBorder="1">
      <alignment vertical="center"/>
    </xf>
    <xf numFmtId="38" fontId="16" fillId="3" borderId="16" xfId="0" applyNumberFormat="1" applyFont="1" applyFill="1" applyBorder="1">
      <alignment vertical="center"/>
    </xf>
    <xf numFmtId="38" fontId="16" fillId="0" borderId="28" xfId="0" applyNumberFormat="1" applyFont="1" applyBorder="1">
      <alignment vertical="center"/>
    </xf>
    <xf numFmtId="0" fontId="16" fillId="0" borderId="29" xfId="0" applyFont="1" applyBorder="1">
      <alignment vertical="center"/>
    </xf>
    <xf numFmtId="38" fontId="16" fillId="0" borderId="30" xfId="0" applyNumberFormat="1" applyFont="1" applyBorder="1">
      <alignment vertical="center"/>
    </xf>
    <xf numFmtId="38" fontId="16" fillId="2" borderId="20" xfId="1" applyFont="1" applyFill="1" applyBorder="1" applyAlignment="1">
      <alignment horizontal="right" vertical="center" wrapText="1"/>
    </xf>
    <xf numFmtId="0" fontId="16" fillId="0" borderId="8" xfId="0" applyFont="1" applyBorder="1">
      <alignment vertical="center"/>
    </xf>
    <xf numFmtId="38" fontId="16" fillId="2" borderId="21" xfId="1" applyFont="1" applyFill="1" applyBorder="1" applyAlignment="1">
      <alignment horizontal="right" vertical="center" wrapText="1"/>
    </xf>
    <xf numFmtId="0" fontId="16" fillId="0" borderId="31" xfId="0" applyFont="1" applyBorder="1">
      <alignment vertical="center"/>
    </xf>
    <xf numFmtId="0" fontId="16" fillId="0" borderId="32" xfId="0" applyFont="1" applyBorder="1">
      <alignment vertical="center"/>
    </xf>
    <xf numFmtId="38" fontId="0" fillId="0" borderId="0" xfId="0" applyNumberFormat="1">
      <alignment vertical="center"/>
    </xf>
    <xf numFmtId="0" fontId="31" fillId="0" borderId="0" xfId="0" applyFont="1" applyAlignment="1">
      <alignment horizontal="center" vertical="center" wrapText="1"/>
    </xf>
    <xf numFmtId="0" fontId="10" fillId="0" borderId="0" xfId="0" applyFont="1" applyAlignment="1">
      <alignment horizontal="left" vertical="center" wrapText="1"/>
    </xf>
    <xf numFmtId="0" fontId="23" fillId="0" borderId="0" xfId="0" applyFont="1" applyAlignment="1">
      <alignment horizontal="justify" vertical="center"/>
    </xf>
    <xf numFmtId="0" fontId="30" fillId="0" borderId="0" xfId="0" applyFont="1" applyAlignment="1">
      <alignment horizontal="justify" vertical="center"/>
    </xf>
    <xf numFmtId="38" fontId="16" fillId="3" borderId="4" xfId="1" applyFont="1" applyFill="1" applyBorder="1" applyAlignment="1">
      <alignment horizontal="right" vertical="center" wrapText="1"/>
    </xf>
    <xf numFmtId="0" fontId="28" fillId="0" borderId="0" xfId="0" applyFont="1">
      <alignment vertical="center"/>
    </xf>
    <xf numFmtId="0" fontId="23" fillId="0" borderId="0" xfId="0" applyFont="1">
      <alignment vertical="center"/>
    </xf>
    <xf numFmtId="0" fontId="10" fillId="0" borderId="0" xfId="0" applyFont="1" applyAlignment="1">
      <alignment horizontal="left" vertical="center"/>
    </xf>
    <xf numFmtId="0" fontId="29" fillId="0" borderId="0" xfId="0" applyFont="1" applyAlignment="1">
      <alignment horizontal="left" vertical="center"/>
    </xf>
    <xf numFmtId="0" fontId="28" fillId="0" borderId="0" xfId="0" applyFont="1" applyAlignment="1">
      <alignment horizontal="left" vertical="center"/>
    </xf>
    <xf numFmtId="0" fontId="23" fillId="0" borderId="0" xfId="0" applyFont="1" applyAlignment="1">
      <alignment horizontal="left" vertical="center"/>
    </xf>
    <xf numFmtId="0" fontId="30" fillId="0" borderId="0" xfId="0" applyFont="1" applyAlignment="1">
      <alignment horizontal="left" vertical="center"/>
    </xf>
    <xf numFmtId="0" fontId="33" fillId="0" borderId="25" xfId="0" applyFont="1" applyBorder="1" applyAlignment="1">
      <alignment horizontal="left" vertical="center" wrapText="1"/>
    </xf>
    <xf numFmtId="0" fontId="34" fillId="0" borderId="25" xfId="0" applyFont="1" applyBorder="1" applyAlignment="1">
      <alignment horizontal="left" vertical="center"/>
    </xf>
    <xf numFmtId="0" fontId="34" fillId="0" borderId="25" xfId="0" applyFont="1" applyBorder="1" applyAlignment="1">
      <alignment horizontal="left" vertical="center" wrapText="1"/>
    </xf>
    <xf numFmtId="0" fontId="34" fillId="0" borderId="14" xfId="0" applyFont="1" applyBorder="1" applyAlignment="1">
      <alignment horizontal="left" vertical="center" wrapText="1"/>
    </xf>
    <xf numFmtId="0" fontId="34" fillId="0" borderId="26" xfId="0" applyFont="1" applyBorder="1" applyAlignment="1">
      <alignment horizontal="left" vertical="center" wrapText="1"/>
    </xf>
    <xf numFmtId="0" fontId="35" fillId="0" borderId="6" xfId="0" applyFont="1" applyBorder="1" applyAlignment="1">
      <alignment horizontal="left" vertical="center" indent="2"/>
    </xf>
    <xf numFmtId="0" fontId="36" fillId="3" borderId="10" xfId="0" applyFont="1" applyFill="1" applyBorder="1" applyAlignment="1">
      <alignment horizontal="left" vertical="center" wrapText="1"/>
    </xf>
    <xf numFmtId="0" fontId="36" fillId="2" borderId="14" xfId="0" applyFont="1" applyFill="1" applyBorder="1" applyAlignment="1">
      <alignment horizontal="left" vertical="center" wrapText="1"/>
    </xf>
    <xf numFmtId="0" fontId="38" fillId="0" borderId="5" xfId="0" applyFont="1" applyBorder="1" applyAlignment="1">
      <alignment horizontal="left" vertical="center" indent="2"/>
    </xf>
    <xf numFmtId="0" fontId="38" fillId="2" borderId="9" xfId="0" applyFont="1" applyFill="1" applyBorder="1" applyAlignment="1">
      <alignment horizontal="left" vertical="center" wrapText="1"/>
    </xf>
    <xf numFmtId="0" fontId="38" fillId="2" borderId="1" xfId="0" applyFont="1" applyFill="1" applyBorder="1" applyAlignment="1">
      <alignment horizontal="left" vertical="center" wrapText="1"/>
    </xf>
    <xf numFmtId="0" fontId="38" fillId="0" borderId="0" xfId="0" applyFont="1" applyAlignment="1">
      <alignment horizontal="left" vertical="center" wrapText="1"/>
    </xf>
    <xf numFmtId="0" fontId="38" fillId="0" borderId="18" xfId="0" applyFont="1" applyBorder="1" applyAlignment="1">
      <alignment horizontal="left" vertical="center" wrapText="1"/>
    </xf>
    <xf numFmtId="0" fontId="39" fillId="4" borderId="0" xfId="0" applyFont="1" applyFill="1">
      <alignment vertical="center"/>
    </xf>
    <xf numFmtId="0" fontId="38" fillId="0" borderId="0" xfId="0" applyFont="1" applyAlignment="1">
      <alignment horizontal="left" vertical="center"/>
    </xf>
    <xf numFmtId="0" fontId="38" fillId="2" borderId="5" xfId="0" applyFont="1" applyFill="1" applyBorder="1" applyAlignment="1">
      <alignment horizontal="left" vertical="center" wrapText="1"/>
    </xf>
    <xf numFmtId="0" fontId="38" fillId="0" borderId="1" xfId="0" applyFont="1" applyBorder="1" applyAlignment="1">
      <alignment horizontal="left" vertical="center" wrapText="1"/>
    </xf>
    <xf numFmtId="0" fontId="10" fillId="0" borderId="0" xfId="0" applyFont="1" applyAlignment="1">
      <alignment horizontal="left" vertical="center" wrapText="1"/>
    </xf>
    <xf numFmtId="0" fontId="17" fillId="0" borderId="0" xfId="0" applyFont="1">
      <alignment vertical="center"/>
    </xf>
    <xf numFmtId="0" fontId="11" fillId="0" borderId="6" xfId="0" applyFont="1" applyBorder="1" applyAlignment="1">
      <alignment horizontal="center" vertical="center" wrapText="1"/>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9" fillId="0" borderId="6" xfId="0" applyFont="1" applyBorder="1" applyAlignment="1">
      <alignment horizontal="justify" vertical="center"/>
    </xf>
    <xf numFmtId="0" fontId="9" fillId="0" borderId="5" xfId="0" applyFont="1" applyBorder="1" applyAlignment="1">
      <alignment horizontal="justify" vertical="center"/>
    </xf>
    <xf numFmtId="31" fontId="21" fillId="0" borderId="0" xfId="0" applyNumberFormat="1" applyFont="1" applyAlignment="1">
      <alignment horizontal="right"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31" fillId="0" borderId="0" xfId="0" applyFont="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D71"/>
  <sheetViews>
    <sheetView tabSelected="1" view="pageBreakPreview" zoomScale="115" zoomScaleNormal="100" zoomScaleSheetLayoutView="115" workbookViewId="0">
      <selection activeCell="D13" sqref="D13"/>
    </sheetView>
  </sheetViews>
  <sheetFormatPr defaultRowHeight="18" x14ac:dyDescent="0.55000000000000004"/>
  <cols>
    <col min="1" max="1" width="1.9140625" customWidth="1"/>
    <col min="2" max="2" width="20" customWidth="1"/>
    <col min="3" max="3" width="22.9140625" style="13" hidden="1" customWidth="1"/>
    <col min="4" max="4" width="18.58203125" style="14" customWidth="1"/>
    <col min="5" max="5" width="2.08203125" hidden="1" customWidth="1"/>
    <col min="6" max="6" width="0.9140625" hidden="1" customWidth="1"/>
    <col min="7" max="7" width="8.6640625" bestFit="1" customWidth="1"/>
    <col min="8" max="8" width="0.58203125" customWidth="1"/>
    <col min="9" max="9" width="7.4140625" bestFit="1" customWidth="1"/>
    <col min="10" max="10" width="1.58203125" customWidth="1"/>
    <col min="11" max="11" width="8.6640625" bestFit="1" customWidth="1"/>
    <col min="12" max="12" width="0.58203125" customWidth="1"/>
    <col min="13" max="13" width="7.4140625" bestFit="1" customWidth="1"/>
    <col min="14" max="14" width="1.58203125" customWidth="1"/>
    <col min="15" max="15" width="8.6640625" bestFit="1" customWidth="1"/>
    <col min="16" max="16" width="0.58203125" customWidth="1"/>
    <col min="17" max="17" width="7.4140625" bestFit="1" customWidth="1"/>
    <col min="18" max="18" width="1.5" customWidth="1"/>
    <col min="19" max="19" width="8.6640625" bestFit="1" customWidth="1"/>
    <col min="20" max="20" width="0.75" customWidth="1"/>
    <col min="21" max="21" width="7.4140625" bestFit="1" customWidth="1"/>
    <col min="22" max="22" width="1.5" customWidth="1"/>
    <col min="23" max="23" width="7.83203125" bestFit="1" customWidth="1"/>
    <col min="24" max="24" width="1.08203125" customWidth="1"/>
    <col min="25" max="25" width="7.4140625" bestFit="1" customWidth="1"/>
    <col min="26" max="26" width="7.83203125" bestFit="1" customWidth="1"/>
    <col min="27" max="27" width="1.25" customWidth="1"/>
    <col min="28" max="28" width="7.5" customWidth="1"/>
    <col min="30" max="31" width="9.1640625" bestFit="1" customWidth="1"/>
  </cols>
  <sheetData>
    <row r="1" spans="2:28" ht="22.5" x14ac:dyDescent="0.55000000000000004">
      <c r="C1"/>
      <c r="D1" s="24"/>
      <c r="E1" s="25"/>
      <c r="F1" s="25"/>
      <c r="G1" s="25"/>
      <c r="H1" s="25"/>
      <c r="I1" s="25"/>
      <c r="J1" s="26"/>
      <c r="K1" s="25"/>
      <c r="L1" s="25"/>
      <c r="M1" s="25"/>
      <c r="N1" s="26"/>
      <c r="O1" s="25"/>
      <c r="P1" s="25"/>
      <c r="Q1" s="17"/>
      <c r="R1" s="25"/>
      <c r="S1" s="25"/>
      <c r="T1" s="25"/>
      <c r="U1" s="17"/>
      <c r="V1" s="25"/>
      <c r="W1" s="95" t="s">
        <v>104</v>
      </c>
      <c r="X1" s="95"/>
      <c r="Y1" s="95"/>
      <c r="Z1" s="95">
        <v>45480</v>
      </c>
      <c r="AA1" s="95"/>
      <c r="AB1" s="95"/>
    </row>
    <row r="2" spans="2:28" ht="36.9" customHeight="1" x14ac:dyDescent="0.55000000000000004">
      <c r="B2" s="99" t="s">
        <v>116</v>
      </c>
      <c r="C2" s="99"/>
      <c r="D2" s="99"/>
      <c r="E2" s="99"/>
      <c r="F2" s="99"/>
      <c r="G2" s="99"/>
      <c r="H2" s="99"/>
      <c r="I2" s="99"/>
      <c r="J2" s="99"/>
      <c r="K2" s="99"/>
      <c r="L2" s="99"/>
      <c r="M2" s="99"/>
      <c r="N2" s="99"/>
      <c r="O2" s="99"/>
      <c r="P2" s="99"/>
      <c r="Q2" s="99"/>
      <c r="R2" s="99"/>
      <c r="S2" s="99"/>
      <c r="T2" s="99"/>
      <c r="U2" s="99"/>
      <c r="V2" s="99"/>
      <c r="W2" s="99"/>
      <c r="X2" s="99"/>
      <c r="Y2" s="99"/>
      <c r="Z2" s="59"/>
      <c r="AA2" s="59"/>
      <c r="AB2" s="59"/>
    </row>
    <row r="3" spans="2:28" x14ac:dyDescent="0.55000000000000004">
      <c r="B3" s="1"/>
      <c r="C3" s="2"/>
      <c r="D3" s="15"/>
    </row>
    <row r="4" spans="2:28" ht="27" customHeight="1" thickBot="1" x14ac:dyDescent="0.6">
      <c r="B4" s="1"/>
      <c r="C4" s="2"/>
      <c r="D4" s="16"/>
      <c r="Y4" s="17"/>
      <c r="AB4" s="17" t="s">
        <v>0</v>
      </c>
    </row>
    <row r="5" spans="2:28" ht="29.5" customHeight="1" thickBot="1" x14ac:dyDescent="0.6">
      <c r="B5" s="93"/>
      <c r="C5" s="94"/>
      <c r="D5" s="94"/>
      <c r="G5" s="90" t="s">
        <v>117</v>
      </c>
      <c r="H5" s="91"/>
      <c r="I5" s="92"/>
      <c r="K5" s="90" t="s">
        <v>118</v>
      </c>
      <c r="L5" s="91"/>
      <c r="M5" s="92"/>
      <c r="O5" s="96" t="s">
        <v>119</v>
      </c>
      <c r="P5" s="97"/>
      <c r="Q5" s="98"/>
      <c r="S5" s="96" t="s">
        <v>120</v>
      </c>
      <c r="T5" s="97"/>
      <c r="U5" s="98"/>
      <c r="W5" s="96" t="s">
        <v>121</v>
      </c>
      <c r="X5" s="97"/>
      <c r="Y5" s="98"/>
      <c r="Z5" s="96" t="s">
        <v>122</v>
      </c>
      <c r="AA5" s="97"/>
      <c r="AB5" s="98"/>
    </row>
    <row r="6" spans="2:28" ht="23.5" thickBot="1" x14ac:dyDescent="0.6">
      <c r="B6" s="76" t="s">
        <v>1</v>
      </c>
      <c r="C6" s="3" t="s">
        <v>2</v>
      </c>
      <c r="D6" s="79" t="s">
        <v>124</v>
      </c>
      <c r="G6" s="4" t="s">
        <v>3</v>
      </c>
      <c r="H6" s="5"/>
      <c r="I6" s="6" t="s">
        <v>4</v>
      </c>
      <c r="K6" s="4" t="s">
        <v>3</v>
      </c>
      <c r="L6" s="5"/>
      <c r="M6" s="6" t="s">
        <v>4</v>
      </c>
      <c r="O6" s="4" t="s">
        <v>3</v>
      </c>
      <c r="P6" s="5"/>
      <c r="Q6" s="6" t="s">
        <v>4</v>
      </c>
      <c r="S6" s="4" t="s">
        <v>3</v>
      </c>
      <c r="T6" s="5"/>
      <c r="U6" s="6" t="s">
        <v>4</v>
      </c>
      <c r="W6" s="4" t="s">
        <v>3</v>
      </c>
      <c r="X6" s="5"/>
      <c r="Y6" s="6" t="s">
        <v>4</v>
      </c>
      <c r="Z6" s="4" t="s">
        <v>3</v>
      </c>
      <c r="AA6" s="5"/>
      <c r="AB6" s="6" t="s">
        <v>4</v>
      </c>
    </row>
    <row r="7" spans="2:28" ht="18.5" customHeight="1" x14ac:dyDescent="0.55000000000000004">
      <c r="B7" s="77" t="s">
        <v>5</v>
      </c>
      <c r="C7" s="38" t="s">
        <v>81</v>
      </c>
      <c r="D7" s="80" t="s">
        <v>125</v>
      </c>
      <c r="G7" s="7">
        <f>+G8+G45</f>
        <v>6233537</v>
      </c>
      <c r="H7" s="18"/>
      <c r="I7" s="63">
        <f>+I8+I45</f>
        <v>22198</v>
      </c>
      <c r="K7" s="7">
        <f>+K8+K45</f>
        <v>6930112</v>
      </c>
      <c r="L7" s="18"/>
      <c r="M7" s="63">
        <f>+M8+M45</f>
        <v>21863</v>
      </c>
      <c r="O7" s="7">
        <f>+O8+O45</f>
        <v>6811015</v>
      </c>
      <c r="P7" s="18"/>
      <c r="Q7" s="9">
        <f>+Q8+Q45</f>
        <v>22609</v>
      </c>
      <c r="S7" s="7">
        <f>+S8+S45</f>
        <v>7480946</v>
      </c>
      <c r="T7" s="18"/>
      <c r="U7" s="9">
        <f>+U8+U45</f>
        <v>24657</v>
      </c>
      <c r="W7" s="7">
        <f t="shared" ref="W7:W38" si="0">+G7-O7</f>
        <v>-577478</v>
      </c>
      <c r="X7" s="8"/>
      <c r="Y7" s="9">
        <f t="shared" ref="Y7:Y38" si="1">+I7-Q7</f>
        <v>-411</v>
      </c>
      <c r="Z7" s="7">
        <f>+K7-S7</f>
        <v>-550834</v>
      </c>
      <c r="AA7" s="8"/>
      <c r="AB7" s="9">
        <f>+M7-U7</f>
        <v>-2794</v>
      </c>
    </row>
    <row r="8" spans="2:28" ht="18.5" thickBot="1" x14ac:dyDescent="0.6">
      <c r="B8" s="78" t="s">
        <v>6</v>
      </c>
      <c r="C8" s="39" t="s">
        <v>82</v>
      </c>
      <c r="D8" s="81" t="s">
        <v>126</v>
      </c>
      <c r="G8" s="33">
        <f>SUM(G9:G13)+SUM(G20:G44)</f>
        <v>2727288</v>
      </c>
      <c r="H8" s="34"/>
      <c r="I8" s="37">
        <f>SUM(I9:I13)+SUM(I20:I44)</f>
        <v>22179</v>
      </c>
      <c r="K8" s="33">
        <f>SUM(K9:K13)+SUM(K20:K44)</f>
        <v>2719870</v>
      </c>
      <c r="L8" s="34"/>
      <c r="M8" s="37">
        <f>SUM(M9:M13)+SUM(M20:M44)</f>
        <v>21836</v>
      </c>
      <c r="O8" s="33">
        <f>SUM(O9:O13)+SUM(O20:O44)</f>
        <v>3290059</v>
      </c>
      <c r="P8" s="34"/>
      <c r="Q8" s="37">
        <f>SUM(Q9:Q13)+SUM(Q20:Q44)</f>
        <v>22590</v>
      </c>
      <c r="S8" s="33">
        <f>SUM(S9:S13)+SUM(S20:S44)</f>
        <v>3221337</v>
      </c>
      <c r="T8" s="34"/>
      <c r="U8" s="37">
        <f>SUM(U9:U13)+SUM(U20:U44)</f>
        <v>24624</v>
      </c>
      <c r="W8" s="33">
        <f t="shared" si="0"/>
        <v>-562771</v>
      </c>
      <c r="X8" s="36"/>
      <c r="Y8" s="37">
        <f t="shared" si="1"/>
        <v>-411</v>
      </c>
      <c r="Z8" s="7">
        <f>+K8-S8</f>
        <v>-501467</v>
      </c>
      <c r="AA8" s="8"/>
      <c r="AB8" s="9">
        <f>+M8-U8</f>
        <v>-2788</v>
      </c>
    </row>
    <row r="9" spans="2:28" x14ac:dyDescent="0.55000000000000004">
      <c r="B9" s="71" t="s">
        <v>7</v>
      </c>
      <c r="C9" s="40" t="s">
        <v>83</v>
      </c>
      <c r="D9" s="82" t="s">
        <v>127</v>
      </c>
      <c r="G9" s="31">
        <v>1</v>
      </c>
      <c r="H9" s="32"/>
      <c r="I9" s="30">
        <v>0</v>
      </c>
      <c r="K9" s="31">
        <v>2</v>
      </c>
      <c r="L9" s="32"/>
      <c r="M9" s="30">
        <v>1</v>
      </c>
      <c r="O9" s="31">
        <v>1</v>
      </c>
      <c r="P9" s="32"/>
      <c r="Q9" s="35">
        <v>0</v>
      </c>
      <c r="S9" s="31">
        <v>2</v>
      </c>
      <c r="T9" s="32"/>
      <c r="U9" s="35">
        <v>1</v>
      </c>
      <c r="W9" s="31">
        <f t="shared" si="0"/>
        <v>0</v>
      </c>
      <c r="X9" s="32"/>
      <c r="Y9" s="35">
        <f t="shared" si="1"/>
        <v>0</v>
      </c>
      <c r="Z9" s="31">
        <f t="shared" ref="Z9:Z21" si="2">+K9-S9</f>
        <v>0</v>
      </c>
      <c r="AA9" s="32"/>
      <c r="AB9" s="35">
        <f t="shared" ref="AB9:AB21" si="3">+M9-U9</f>
        <v>0</v>
      </c>
    </row>
    <row r="10" spans="2:28" x14ac:dyDescent="0.55000000000000004">
      <c r="B10" s="75" t="s">
        <v>8</v>
      </c>
      <c r="C10" s="41" t="s">
        <v>9</v>
      </c>
      <c r="D10" s="83" t="s">
        <v>128</v>
      </c>
      <c r="G10" s="19">
        <v>5</v>
      </c>
      <c r="H10" s="10"/>
      <c r="I10" s="30">
        <v>0</v>
      </c>
      <c r="K10" s="19">
        <v>31</v>
      </c>
      <c r="L10" s="10"/>
      <c r="M10" s="30">
        <v>0</v>
      </c>
      <c r="O10" s="19">
        <v>5</v>
      </c>
      <c r="P10" s="10"/>
      <c r="Q10" s="30">
        <v>0</v>
      </c>
      <c r="S10" s="19">
        <v>31</v>
      </c>
      <c r="T10" s="10"/>
      <c r="U10" s="30">
        <v>0</v>
      </c>
      <c r="W10" s="19">
        <f t="shared" si="0"/>
        <v>0</v>
      </c>
      <c r="X10" s="10"/>
      <c r="Y10" s="30">
        <f t="shared" si="1"/>
        <v>0</v>
      </c>
      <c r="Z10" s="19">
        <f t="shared" si="2"/>
        <v>0</v>
      </c>
      <c r="AA10" s="10"/>
      <c r="AB10" s="30">
        <f t="shared" si="3"/>
        <v>0</v>
      </c>
    </row>
    <row r="11" spans="2:28" x14ac:dyDescent="0.55000000000000004">
      <c r="B11" s="73" t="s">
        <v>10</v>
      </c>
      <c r="C11" s="40" t="s">
        <v>84</v>
      </c>
      <c r="D11" s="82" t="s">
        <v>170</v>
      </c>
      <c r="G11" s="19">
        <v>0</v>
      </c>
      <c r="H11" s="10"/>
      <c r="I11" s="30">
        <v>0</v>
      </c>
      <c r="K11" s="19">
        <v>0</v>
      </c>
      <c r="L11" s="10"/>
      <c r="M11" s="30">
        <v>0</v>
      </c>
      <c r="O11" s="19">
        <v>0</v>
      </c>
      <c r="P11" s="10"/>
      <c r="Q11" s="30">
        <v>0</v>
      </c>
      <c r="S11" s="19">
        <v>0</v>
      </c>
      <c r="T11" s="10"/>
      <c r="U11" s="30">
        <v>0</v>
      </c>
      <c r="W11" s="19">
        <f t="shared" si="0"/>
        <v>0</v>
      </c>
      <c r="X11" s="10"/>
      <c r="Y11" s="30">
        <f t="shared" si="1"/>
        <v>0</v>
      </c>
      <c r="Z11" s="19">
        <f t="shared" si="2"/>
        <v>0</v>
      </c>
      <c r="AA11" s="10"/>
      <c r="AB11" s="30">
        <f t="shared" si="3"/>
        <v>0</v>
      </c>
    </row>
    <row r="12" spans="2:28" x14ac:dyDescent="0.55000000000000004">
      <c r="B12" s="73" t="s">
        <v>11</v>
      </c>
      <c r="C12" s="40" t="s">
        <v>12</v>
      </c>
      <c r="D12" s="82" t="s">
        <v>129</v>
      </c>
      <c r="G12" s="19">
        <v>60154</v>
      </c>
      <c r="H12" s="10"/>
      <c r="I12" s="30">
        <v>19623</v>
      </c>
      <c r="K12" s="19">
        <v>52709</v>
      </c>
      <c r="L12" s="10"/>
      <c r="M12" s="30">
        <v>18885</v>
      </c>
      <c r="O12" s="19">
        <v>61032</v>
      </c>
      <c r="P12" s="10"/>
      <c r="Q12" s="30">
        <v>20259</v>
      </c>
      <c r="S12" s="19">
        <v>52709</v>
      </c>
      <c r="T12" s="10"/>
      <c r="U12" s="30">
        <v>19210</v>
      </c>
      <c r="W12" s="19">
        <f t="shared" si="0"/>
        <v>-878</v>
      </c>
      <c r="X12" s="10"/>
      <c r="Y12" s="30">
        <f t="shared" si="1"/>
        <v>-636</v>
      </c>
      <c r="Z12" s="19">
        <f t="shared" si="2"/>
        <v>0</v>
      </c>
      <c r="AA12" s="10"/>
      <c r="AB12" s="30">
        <f t="shared" si="3"/>
        <v>-325</v>
      </c>
    </row>
    <row r="13" spans="2:28" x14ac:dyDescent="0.55000000000000004">
      <c r="B13" s="73" t="s">
        <v>123</v>
      </c>
      <c r="C13" s="40" t="s">
        <v>85</v>
      </c>
      <c r="D13" s="82" t="s">
        <v>130</v>
      </c>
      <c r="G13" s="20">
        <f>SUM(G14:G19)</f>
        <v>1226165</v>
      </c>
      <c r="H13" s="10"/>
      <c r="I13" s="49">
        <f>SUM(I14:I19)</f>
        <v>520</v>
      </c>
      <c r="K13" s="20">
        <f>SUM(K14:K19)</f>
        <v>1226165</v>
      </c>
      <c r="L13" s="10"/>
      <c r="M13" s="49">
        <f>SUM(M14:M19)+23</f>
        <v>543</v>
      </c>
      <c r="O13" s="20">
        <f>SUM(O14:O19)</f>
        <v>1534595</v>
      </c>
      <c r="P13" s="10"/>
      <c r="Q13" s="49">
        <f>SUM(Q14:Q19)</f>
        <v>581</v>
      </c>
      <c r="S13" s="20">
        <f>SUM(S14:S19)</f>
        <v>1454797</v>
      </c>
      <c r="T13" s="10"/>
      <c r="U13" s="49">
        <f>SUM(U14:U19)</f>
        <v>630</v>
      </c>
      <c r="W13" s="19">
        <f t="shared" si="0"/>
        <v>-308430</v>
      </c>
      <c r="X13" s="10"/>
      <c r="Y13" s="30">
        <f t="shared" si="1"/>
        <v>-61</v>
      </c>
      <c r="Z13" s="19">
        <f t="shared" si="2"/>
        <v>-228632</v>
      </c>
      <c r="AA13" s="10"/>
      <c r="AB13" s="30">
        <f t="shared" si="3"/>
        <v>-87</v>
      </c>
    </row>
    <row r="14" spans="2:28" x14ac:dyDescent="0.55000000000000004">
      <c r="B14" s="73" t="s">
        <v>13</v>
      </c>
      <c r="C14" s="40" t="s">
        <v>86</v>
      </c>
      <c r="D14" s="82" t="s">
        <v>131</v>
      </c>
      <c r="G14" s="19">
        <v>11979</v>
      </c>
      <c r="H14" s="10"/>
      <c r="I14" s="30">
        <v>1</v>
      </c>
      <c r="K14" s="19">
        <v>11979</v>
      </c>
      <c r="L14" s="10"/>
      <c r="M14" s="30">
        <v>1</v>
      </c>
      <c r="O14" s="19">
        <v>12393</v>
      </c>
      <c r="P14" s="10"/>
      <c r="Q14" s="30">
        <v>2</v>
      </c>
      <c r="S14" s="19">
        <v>10893</v>
      </c>
      <c r="T14" s="10"/>
      <c r="U14" s="30">
        <v>2</v>
      </c>
      <c r="W14" s="19">
        <f t="shared" si="0"/>
        <v>-414</v>
      </c>
      <c r="X14" s="10"/>
      <c r="Y14" s="30">
        <f t="shared" si="1"/>
        <v>-1</v>
      </c>
      <c r="Z14" s="19">
        <f t="shared" si="2"/>
        <v>1086</v>
      </c>
      <c r="AA14" s="10"/>
      <c r="AB14" s="30">
        <f t="shared" si="3"/>
        <v>-1</v>
      </c>
    </row>
    <row r="15" spans="2:28" x14ac:dyDescent="0.55000000000000004">
      <c r="B15" s="73" t="s">
        <v>14</v>
      </c>
      <c r="C15" s="40" t="s">
        <v>87</v>
      </c>
      <c r="D15" s="82" t="s">
        <v>132</v>
      </c>
      <c r="G15" s="19">
        <v>976233</v>
      </c>
      <c r="H15" s="10"/>
      <c r="I15" s="30">
        <v>413</v>
      </c>
      <c r="K15" s="19">
        <v>976233</v>
      </c>
      <c r="L15" s="10"/>
      <c r="M15" s="30">
        <v>413</v>
      </c>
      <c r="O15" s="19">
        <v>1240851</v>
      </c>
      <c r="P15" s="10"/>
      <c r="Q15" s="30">
        <v>457</v>
      </c>
      <c r="S15" s="19">
        <v>1191002</v>
      </c>
      <c r="T15" s="10"/>
      <c r="U15" s="30">
        <v>366</v>
      </c>
      <c r="W15" s="19">
        <f t="shared" si="0"/>
        <v>-264618</v>
      </c>
      <c r="X15" s="10"/>
      <c r="Y15" s="30">
        <f t="shared" si="1"/>
        <v>-44</v>
      </c>
      <c r="Z15" s="19">
        <f t="shared" si="2"/>
        <v>-214769</v>
      </c>
      <c r="AA15" s="10"/>
      <c r="AB15" s="30">
        <f t="shared" si="3"/>
        <v>47</v>
      </c>
    </row>
    <row r="16" spans="2:28" x14ac:dyDescent="0.55000000000000004">
      <c r="B16" s="73" t="s">
        <v>15</v>
      </c>
      <c r="C16" s="40" t="s">
        <v>88</v>
      </c>
      <c r="D16" s="82" t="s">
        <v>133</v>
      </c>
      <c r="G16" s="19">
        <v>202771</v>
      </c>
      <c r="H16" s="10"/>
      <c r="I16" s="30">
        <v>89</v>
      </c>
      <c r="K16" s="19">
        <v>202771</v>
      </c>
      <c r="L16" s="10"/>
      <c r="M16" s="30">
        <v>89</v>
      </c>
      <c r="O16" s="19">
        <v>244528</v>
      </c>
      <c r="P16" s="10"/>
      <c r="Q16" s="30">
        <v>104</v>
      </c>
      <c r="S16" s="19">
        <v>219141</v>
      </c>
      <c r="T16" s="10"/>
      <c r="U16" s="30">
        <v>249</v>
      </c>
      <c r="W16" s="19">
        <f t="shared" si="0"/>
        <v>-41757</v>
      </c>
      <c r="X16" s="10"/>
      <c r="Y16" s="30">
        <f t="shared" si="1"/>
        <v>-15</v>
      </c>
      <c r="Z16" s="19">
        <f t="shared" si="2"/>
        <v>-16370</v>
      </c>
      <c r="AA16" s="10"/>
      <c r="AB16" s="30">
        <f t="shared" si="3"/>
        <v>-160</v>
      </c>
    </row>
    <row r="17" spans="2:30" x14ac:dyDescent="0.55000000000000004">
      <c r="B17" s="73" t="s">
        <v>16</v>
      </c>
      <c r="C17" s="40" t="s">
        <v>17</v>
      </c>
      <c r="D17" s="82" t="s">
        <v>134</v>
      </c>
      <c r="G17" s="19">
        <v>249</v>
      </c>
      <c r="H17" s="10"/>
      <c r="I17" s="30">
        <v>0</v>
      </c>
      <c r="K17" s="19">
        <v>249</v>
      </c>
      <c r="L17" s="10"/>
      <c r="M17" s="19">
        <v>0</v>
      </c>
      <c r="O17" s="19">
        <v>293</v>
      </c>
      <c r="P17" s="10"/>
      <c r="Q17" s="30">
        <v>0</v>
      </c>
      <c r="S17" s="19">
        <v>234</v>
      </c>
      <c r="T17" s="10"/>
      <c r="U17" s="30">
        <v>0</v>
      </c>
      <c r="W17" s="19">
        <f t="shared" si="0"/>
        <v>-44</v>
      </c>
      <c r="X17" s="10"/>
      <c r="Y17" s="30">
        <f t="shared" si="1"/>
        <v>0</v>
      </c>
      <c r="Z17" s="19">
        <f t="shared" si="2"/>
        <v>15</v>
      </c>
      <c r="AA17" s="10"/>
      <c r="AB17" s="30">
        <f t="shared" si="3"/>
        <v>0</v>
      </c>
    </row>
    <row r="18" spans="2:30" x14ac:dyDescent="0.55000000000000004">
      <c r="B18" s="73" t="s">
        <v>18</v>
      </c>
      <c r="C18" s="40" t="s">
        <v>19</v>
      </c>
      <c r="D18" s="82" t="s">
        <v>135</v>
      </c>
      <c r="G18" s="19">
        <v>26049</v>
      </c>
      <c r="H18" s="10"/>
      <c r="I18" s="30">
        <v>14</v>
      </c>
      <c r="K18" s="19">
        <v>26049</v>
      </c>
      <c r="L18" s="10"/>
      <c r="M18" s="30">
        <v>14</v>
      </c>
      <c r="O18" s="19">
        <v>26802</v>
      </c>
      <c r="P18" s="10"/>
      <c r="Q18" s="30">
        <v>15</v>
      </c>
      <c r="S18" s="19">
        <v>26571</v>
      </c>
      <c r="T18" s="10"/>
      <c r="U18" s="30">
        <v>10</v>
      </c>
      <c r="W18" s="19">
        <f t="shared" si="0"/>
        <v>-753</v>
      </c>
      <c r="X18" s="10"/>
      <c r="Y18" s="30">
        <f t="shared" si="1"/>
        <v>-1</v>
      </c>
      <c r="Z18" s="19">
        <f t="shared" si="2"/>
        <v>-522</v>
      </c>
      <c r="AA18" s="10"/>
      <c r="AB18" s="30">
        <f t="shared" si="3"/>
        <v>4</v>
      </c>
    </row>
    <row r="19" spans="2:30" x14ac:dyDescent="0.55000000000000004">
      <c r="B19" s="73" t="s">
        <v>20</v>
      </c>
      <c r="C19" s="40" t="s">
        <v>21</v>
      </c>
      <c r="D19" s="82" t="s">
        <v>136</v>
      </c>
      <c r="G19" s="19">
        <v>8884</v>
      </c>
      <c r="H19" s="10"/>
      <c r="I19" s="30">
        <v>3</v>
      </c>
      <c r="K19" s="19">
        <v>8884</v>
      </c>
      <c r="L19" s="10"/>
      <c r="M19" s="30">
        <v>3</v>
      </c>
      <c r="O19" s="19">
        <v>9728</v>
      </c>
      <c r="P19" s="10"/>
      <c r="Q19" s="30">
        <v>3</v>
      </c>
      <c r="S19" s="19">
        <v>6956</v>
      </c>
      <c r="T19" s="10"/>
      <c r="U19" s="30">
        <v>3</v>
      </c>
      <c r="W19" s="19">
        <f t="shared" si="0"/>
        <v>-844</v>
      </c>
      <c r="X19" s="10"/>
      <c r="Y19" s="30">
        <f t="shared" si="1"/>
        <v>0</v>
      </c>
      <c r="Z19" s="19">
        <f t="shared" si="2"/>
        <v>1928</v>
      </c>
      <c r="AA19" s="10"/>
      <c r="AB19" s="30">
        <f t="shared" si="3"/>
        <v>0</v>
      </c>
      <c r="AD19" s="58">
        <f>SUM(O12:O13)+SUM(O20:O44)</f>
        <v>3290053</v>
      </c>
    </row>
    <row r="20" spans="2:30" x14ac:dyDescent="0.55000000000000004">
      <c r="B20" s="73" t="s">
        <v>22</v>
      </c>
      <c r="C20" s="40" t="s">
        <v>89</v>
      </c>
      <c r="D20" s="82" t="s">
        <v>137</v>
      </c>
      <c r="G20" s="19">
        <v>0</v>
      </c>
      <c r="H20" s="10"/>
      <c r="I20" s="30">
        <v>0</v>
      </c>
      <c r="K20" s="19">
        <v>0</v>
      </c>
      <c r="L20" s="10"/>
      <c r="M20" s="19">
        <v>0</v>
      </c>
      <c r="O20" s="19">
        <v>0</v>
      </c>
      <c r="P20" s="10"/>
      <c r="Q20" s="30">
        <v>0</v>
      </c>
      <c r="S20" s="19">
        <v>0</v>
      </c>
      <c r="T20" s="10"/>
      <c r="U20" s="30">
        <v>0</v>
      </c>
      <c r="W20" s="19">
        <f t="shared" si="0"/>
        <v>0</v>
      </c>
      <c r="X20" s="10"/>
      <c r="Y20" s="30">
        <f t="shared" si="1"/>
        <v>0</v>
      </c>
      <c r="Z20" s="19">
        <f t="shared" si="2"/>
        <v>0</v>
      </c>
      <c r="AA20" s="10"/>
      <c r="AB20" s="30">
        <f t="shared" si="3"/>
        <v>0</v>
      </c>
      <c r="AD20" s="58">
        <f>SUM(G20:G44)+G12+G13</f>
        <v>2727282</v>
      </c>
    </row>
    <row r="21" spans="2:30" ht="28" x14ac:dyDescent="0.55000000000000004">
      <c r="B21" s="73" t="s">
        <v>23</v>
      </c>
      <c r="C21" s="40" t="s">
        <v>90</v>
      </c>
      <c r="D21" s="82" t="s">
        <v>138</v>
      </c>
      <c r="G21" s="19">
        <v>0</v>
      </c>
      <c r="H21" s="10"/>
      <c r="I21" s="30">
        <v>0</v>
      </c>
      <c r="K21" s="19">
        <v>0</v>
      </c>
      <c r="L21" s="10"/>
      <c r="M21" s="30">
        <v>0</v>
      </c>
      <c r="O21" s="19">
        <v>0</v>
      </c>
      <c r="P21" s="10"/>
      <c r="Q21" s="30">
        <v>0</v>
      </c>
      <c r="S21" s="19">
        <v>1</v>
      </c>
      <c r="T21" s="10"/>
      <c r="U21" s="30">
        <v>0</v>
      </c>
      <c r="W21" s="19">
        <f t="shared" si="0"/>
        <v>0</v>
      </c>
      <c r="X21" s="10"/>
      <c r="Y21" s="30">
        <f t="shared" si="1"/>
        <v>0</v>
      </c>
      <c r="Z21" s="19">
        <f t="shared" si="2"/>
        <v>-1</v>
      </c>
      <c r="AA21" s="10"/>
      <c r="AB21" s="30">
        <f t="shared" si="3"/>
        <v>0</v>
      </c>
      <c r="AD21" s="58">
        <f>+AD19-AD20</f>
        <v>562771</v>
      </c>
    </row>
    <row r="22" spans="2:30" x14ac:dyDescent="0.55000000000000004">
      <c r="B22" s="27" t="s">
        <v>24</v>
      </c>
      <c r="C22" s="42"/>
      <c r="D22" s="84"/>
      <c r="E22" s="28"/>
      <c r="F22" s="28"/>
      <c r="G22" s="46"/>
      <c r="H22" s="47"/>
      <c r="I22" s="48"/>
      <c r="J22" s="28"/>
      <c r="K22" s="46"/>
      <c r="L22" s="47"/>
      <c r="M22" s="48"/>
      <c r="N22" s="28"/>
      <c r="O22" s="46"/>
      <c r="P22" s="47"/>
      <c r="Q22" s="48"/>
      <c r="R22" s="28"/>
      <c r="S22" s="46"/>
      <c r="T22" s="47"/>
      <c r="U22" s="48"/>
      <c r="V22" s="28"/>
      <c r="W22" s="46">
        <f t="shared" si="0"/>
        <v>0</v>
      </c>
      <c r="X22" s="47"/>
      <c r="Y22" s="48">
        <f t="shared" si="1"/>
        <v>0</v>
      </c>
      <c r="Z22" s="46">
        <f>+J22-R22</f>
        <v>0</v>
      </c>
      <c r="AA22" s="47"/>
      <c r="AB22" s="48">
        <f>+L22-T22</f>
        <v>0</v>
      </c>
    </row>
    <row r="23" spans="2:30" x14ac:dyDescent="0.55000000000000004">
      <c r="B23" s="71" t="s">
        <v>25</v>
      </c>
      <c r="C23" s="40" t="s">
        <v>26</v>
      </c>
      <c r="D23" s="82" t="s">
        <v>139</v>
      </c>
      <c r="G23" s="19">
        <v>552</v>
      </c>
      <c r="H23" s="10"/>
      <c r="I23" s="30">
        <v>0</v>
      </c>
      <c r="K23" s="19">
        <v>552</v>
      </c>
      <c r="L23" s="10"/>
      <c r="M23" s="30">
        <v>0</v>
      </c>
      <c r="O23" s="19">
        <v>916</v>
      </c>
      <c r="P23" s="10"/>
      <c r="Q23" s="30">
        <v>0</v>
      </c>
      <c r="S23" s="19">
        <v>981</v>
      </c>
      <c r="T23" s="10"/>
      <c r="U23" s="30">
        <v>0</v>
      </c>
      <c r="W23" s="19">
        <f t="shared" si="0"/>
        <v>-364</v>
      </c>
      <c r="X23" s="10"/>
      <c r="Y23" s="30">
        <f t="shared" si="1"/>
        <v>0</v>
      </c>
      <c r="Z23" s="19">
        <f t="shared" ref="Z23:Z44" si="4">+K23-S23</f>
        <v>-429</v>
      </c>
      <c r="AA23" s="10"/>
      <c r="AB23" s="30">
        <f t="shared" ref="AB23:AB44" si="5">+M23-U23</f>
        <v>0</v>
      </c>
    </row>
    <row r="24" spans="2:30" x14ac:dyDescent="0.55000000000000004">
      <c r="B24" s="71" t="s">
        <v>27</v>
      </c>
      <c r="C24" s="40" t="s">
        <v>28</v>
      </c>
      <c r="D24" s="82" t="s">
        <v>140</v>
      </c>
      <c r="G24" s="19">
        <v>9187</v>
      </c>
      <c r="H24" s="10"/>
      <c r="I24" s="30">
        <v>64</v>
      </c>
      <c r="K24" s="19">
        <v>9187</v>
      </c>
      <c r="L24" s="10"/>
      <c r="M24" s="30">
        <v>34</v>
      </c>
      <c r="O24" s="19">
        <v>9483</v>
      </c>
      <c r="P24" s="10"/>
      <c r="Q24" s="30">
        <v>66</v>
      </c>
      <c r="S24" s="19">
        <v>5558</v>
      </c>
      <c r="T24" s="10"/>
      <c r="U24" s="30">
        <v>35</v>
      </c>
      <c r="W24" s="19">
        <f t="shared" si="0"/>
        <v>-296</v>
      </c>
      <c r="X24" s="10"/>
      <c r="Y24" s="30">
        <f t="shared" si="1"/>
        <v>-2</v>
      </c>
      <c r="Z24" s="19">
        <f t="shared" si="4"/>
        <v>3629</v>
      </c>
      <c r="AA24" s="10"/>
      <c r="AB24" s="30">
        <f t="shared" si="5"/>
        <v>-1</v>
      </c>
    </row>
    <row r="25" spans="2:30" x14ac:dyDescent="0.55000000000000004">
      <c r="B25" s="71" t="s">
        <v>29</v>
      </c>
      <c r="C25" s="40" t="s">
        <v>91</v>
      </c>
      <c r="D25" s="82" t="s">
        <v>141</v>
      </c>
      <c r="E25" s="11"/>
      <c r="F25" s="12"/>
      <c r="G25" s="19">
        <v>157</v>
      </c>
      <c r="H25" s="10"/>
      <c r="I25" s="30">
        <v>150</v>
      </c>
      <c r="J25" s="12"/>
      <c r="K25" s="19">
        <v>157</v>
      </c>
      <c r="L25" s="10"/>
      <c r="M25" s="30">
        <v>118</v>
      </c>
      <c r="N25" s="12"/>
      <c r="O25" s="19">
        <v>165</v>
      </c>
      <c r="P25" s="10"/>
      <c r="Q25" s="30">
        <v>166</v>
      </c>
      <c r="R25" s="12"/>
      <c r="S25" s="19">
        <v>143</v>
      </c>
      <c r="T25" s="10"/>
      <c r="U25" s="30">
        <v>108</v>
      </c>
      <c r="V25" s="12"/>
      <c r="W25" s="19">
        <f t="shared" si="0"/>
        <v>-8</v>
      </c>
      <c r="X25" s="10"/>
      <c r="Y25" s="30">
        <f t="shared" si="1"/>
        <v>-16</v>
      </c>
      <c r="Z25" s="19">
        <f t="shared" si="4"/>
        <v>14</v>
      </c>
      <c r="AA25" s="10"/>
      <c r="AB25" s="30">
        <f t="shared" si="5"/>
        <v>10</v>
      </c>
    </row>
    <row r="26" spans="2:30" ht="22.5" x14ac:dyDescent="0.55000000000000004">
      <c r="B26" s="71" t="s">
        <v>30</v>
      </c>
      <c r="C26" s="40" t="s">
        <v>92</v>
      </c>
      <c r="D26" s="82" t="s">
        <v>171</v>
      </c>
      <c r="G26" s="19">
        <v>207</v>
      </c>
      <c r="H26" s="10"/>
      <c r="I26" s="30">
        <v>6</v>
      </c>
      <c r="K26" s="19">
        <v>207</v>
      </c>
      <c r="L26" s="10"/>
      <c r="M26" s="30">
        <v>3</v>
      </c>
      <c r="O26" s="19">
        <v>225</v>
      </c>
      <c r="P26" s="10"/>
      <c r="Q26" s="30">
        <v>6</v>
      </c>
      <c r="S26" s="19">
        <v>173</v>
      </c>
      <c r="T26" s="10"/>
      <c r="U26" s="30">
        <v>3</v>
      </c>
      <c r="W26" s="19">
        <f t="shared" si="0"/>
        <v>-18</v>
      </c>
      <c r="X26" s="10"/>
      <c r="Y26" s="30">
        <f t="shared" si="1"/>
        <v>0</v>
      </c>
      <c r="Z26" s="19">
        <f t="shared" si="4"/>
        <v>34</v>
      </c>
      <c r="AA26" s="10"/>
      <c r="AB26" s="30">
        <f t="shared" si="5"/>
        <v>0</v>
      </c>
    </row>
    <row r="27" spans="2:30" x14ac:dyDescent="0.55000000000000004">
      <c r="B27" s="71" t="s">
        <v>31</v>
      </c>
      <c r="C27" s="40" t="s">
        <v>32</v>
      </c>
      <c r="D27" s="82" t="s">
        <v>142</v>
      </c>
      <c r="G27" s="19">
        <v>41</v>
      </c>
      <c r="H27" s="10"/>
      <c r="I27" s="30">
        <v>0</v>
      </c>
      <c r="K27" s="19">
        <v>41</v>
      </c>
      <c r="L27" s="10"/>
      <c r="M27" s="30">
        <v>0</v>
      </c>
      <c r="O27" s="19">
        <v>48</v>
      </c>
      <c r="P27" s="10"/>
      <c r="Q27" s="30">
        <v>0</v>
      </c>
      <c r="S27" s="19">
        <v>548</v>
      </c>
      <c r="T27" s="10"/>
      <c r="U27" s="30">
        <v>0</v>
      </c>
      <c r="W27" s="19">
        <f t="shared" si="0"/>
        <v>-7</v>
      </c>
      <c r="X27" s="10"/>
      <c r="Y27" s="30">
        <f t="shared" si="1"/>
        <v>0</v>
      </c>
      <c r="Z27" s="19">
        <f t="shared" si="4"/>
        <v>-507</v>
      </c>
      <c r="AA27" s="10"/>
      <c r="AB27" s="30">
        <f t="shared" si="5"/>
        <v>0</v>
      </c>
    </row>
    <row r="28" spans="2:30" x14ac:dyDescent="0.55000000000000004">
      <c r="B28" s="71" t="s">
        <v>33</v>
      </c>
      <c r="C28" s="40" t="s">
        <v>34</v>
      </c>
      <c r="D28" s="82" t="s">
        <v>143</v>
      </c>
      <c r="G28" s="19">
        <v>392</v>
      </c>
      <c r="H28" s="10"/>
      <c r="I28" s="30">
        <v>2</v>
      </c>
      <c r="K28" s="19">
        <v>392</v>
      </c>
      <c r="L28" s="10"/>
      <c r="M28" s="30">
        <v>2</v>
      </c>
      <c r="O28" s="19">
        <v>406</v>
      </c>
      <c r="P28" s="10"/>
      <c r="Q28" s="30">
        <v>2</v>
      </c>
      <c r="S28" s="19">
        <v>352</v>
      </c>
      <c r="T28" s="10"/>
      <c r="U28" s="30">
        <v>2</v>
      </c>
      <c r="W28" s="19">
        <f t="shared" si="0"/>
        <v>-14</v>
      </c>
      <c r="X28" s="10"/>
      <c r="Y28" s="30">
        <f t="shared" si="1"/>
        <v>0</v>
      </c>
      <c r="Z28" s="19">
        <f t="shared" si="4"/>
        <v>40</v>
      </c>
      <c r="AA28" s="10"/>
      <c r="AB28" s="30">
        <f t="shared" si="5"/>
        <v>0</v>
      </c>
    </row>
    <row r="29" spans="2:30" x14ac:dyDescent="0.55000000000000004">
      <c r="B29" s="72" t="s">
        <v>35</v>
      </c>
      <c r="C29" s="43" t="s">
        <v>93</v>
      </c>
      <c r="D29" s="85" t="s">
        <v>144</v>
      </c>
      <c r="G29" s="19">
        <v>50403</v>
      </c>
      <c r="H29" s="10"/>
      <c r="I29" s="30">
        <v>3</v>
      </c>
      <c r="K29" s="19">
        <v>50403</v>
      </c>
      <c r="L29" s="10"/>
      <c r="M29" s="30">
        <v>1</v>
      </c>
      <c r="O29" s="19">
        <v>50902</v>
      </c>
      <c r="P29" s="10"/>
      <c r="Q29" s="30">
        <v>5</v>
      </c>
      <c r="S29" s="19">
        <v>36306</v>
      </c>
      <c r="T29" s="10"/>
      <c r="U29" s="30">
        <v>1</v>
      </c>
      <c r="W29" s="19">
        <f t="shared" si="0"/>
        <v>-499</v>
      </c>
      <c r="X29" s="10"/>
      <c r="Y29" s="30">
        <f t="shared" si="1"/>
        <v>-2</v>
      </c>
      <c r="Z29" s="19">
        <f t="shared" si="4"/>
        <v>14097</v>
      </c>
      <c r="AA29" s="10"/>
      <c r="AB29" s="30">
        <f t="shared" si="5"/>
        <v>0</v>
      </c>
    </row>
    <row r="30" spans="2:30" ht="24.5" customHeight="1" x14ac:dyDescent="0.55000000000000004">
      <c r="B30" s="71" t="s">
        <v>36</v>
      </c>
      <c r="C30" s="40" t="s">
        <v>37</v>
      </c>
      <c r="D30" s="82" t="s">
        <v>145</v>
      </c>
      <c r="G30" s="19">
        <v>639548</v>
      </c>
      <c r="H30" s="10"/>
      <c r="I30" s="30">
        <v>1763</v>
      </c>
      <c r="K30" s="19">
        <v>639548</v>
      </c>
      <c r="L30" s="10"/>
      <c r="M30" s="30">
        <v>2205</v>
      </c>
      <c r="O30" s="19">
        <v>828074</v>
      </c>
      <c r="P30" s="10"/>
      <c r="Q30" s="30">
        <v>1420</v>
      </c>
      <c r="S30" s="19">
        <v>712586</v>
      </c>
      <c r="T30" s="10"/>
      <c r="U30" s="30">
        <v>3963</v>
      </c>
      <c r="W30" s="19">
        <f t="shared" si="0"/>
        <v>-188526</v>
      </c>
      <c r="X30" s="10"/>
      <c r="Y30" s="30">
        <f t="shared" si="1"/>
        <v>343</v>
      </c>
      <c r="Z30" s="19">
        <f t="shared" si="4"/>
        <v>-73038</v>
      </c>
      <c r="AA30" s="10"/>
      <c r="AB30" s="30">
        <f t="shared" si="5"/>
        <v>-1758</v>
      </c>
    </row>
    <row r="31" spans="2:30" x14ac:dyDescent="0.55000000000000004">
      <c r="B31" s="71" t="s">
        <v>38</v>
      </c>
      <c r="C31" s="40" t="s">
        <v>39</v>
      </c>
      <c r="D31" s="82" t="s">
        <v>146</v>
      </c>
      <c r="G31" s="19">
        <v>7244</v>
      </c>
      <c r="H31" s="10"/>
      <c r="I31" s="30">
        <v>0</v>
      </c>
      <c r="K31" s="19">
        <v>7244</v>
      </c>
      <c r="L31" s="10"/>
      <c r="M31" s="30">
        <v>2</v>
      </c>
      <c r="O31" s="19">
        <v>7480</v>
      </c>
      <c r="P31" s="10"/>
      <c r="Q31" s="30">
        <v>2</v>
      </c>
      <c r="S31" s="19">
        <v>6029</v>
      </c>
      <c r="T31" s="10"/>
      <c r="U31" s="30">
        <v>2</v>
      </c>
      <c r="W31" s="19">
        <f t="shared" si="0"/>
        <v>-236</v>
      </c>
      <c r="X31" s="10"/>
      <c r="Y31" s="30">
        <f t="shared" si="1"/>
        <v>-2</v>
      </c>
      <c r="Z31" s="19">
        <f t="shared" si="4"/>
        <v>1215</v>
      </c>
      <c r="AA31" s="10"/>
      <c r="AB31" s="30">
        <f t="shared" si="5"/>
        <v>0</v>
      </c>
    </row>
    <row r="32" spans="2:30" x14ac:dyDescent="0.55000000000000004">
      <c r="B32" s="72" t="s">
        <v>40</v>
      </c>
      <c r="C32" s="40" t="s">
        <v>94</v>
      </c>
      <c r="D32" s="85" t="s">
        <v>147</v>
      </c>
      <c r="G32" s="19">
        <v>63</v>
      </c>
      <c r="H32" s="10"/>
      <c r="I32" s="30">
        <v>5</v>
      </c>
      <c r="K32" s="19">
        <v>63</v>
      </c>
      <c r="L32" s="10"/>
      <c r="M32" s="30">
        <v>5</v>
      </c>
      <c r="O32" s="19">
        <v>73</v>
      </c>
      <c r="P32" s="10"/>
      <c r="Q32" s="30">
        <v>5</v>
      </c>
      <c r="S32" s="19">
        <v>69</v>
      </c>
      <c r="T32" s="10"/>
      <c r="U32" s="30">
        <v>5</v>
      </c>
      <c r="W32" s="19">
        <f t="shared" si="0"/>
        <v>-10</v>
      </c>
      <c r="X32" s="10"/>
      <c r="Y32" s="30">
        <f t="shared" si="1"/>
        <v>0</v>
      </c>
      <c r="Z32" s="19">
        <f t="shared" si="4"/>
        <v>-6</v>
      </c>
      <c r="AA32" s="10"/>
      <c r="AB32" s="30">
        <f t="shared" si="5"/>
        <v>0</v>
      </c>
    </row>
    <row r="33" spans="2:28" x14ac:dyDescent="0.55000000000000004">
      <c r="B33" s="71" t="s">
        <v>41</v>
      </c>
      <c r="C33" s="40" t="s">
        <v>95</v>
      </c>
      <c r="D33" s="82" t="s">
        <v>148</v>
      </c>
      <c r="G33" s="19">
        <v>9611</v>
      </c>
      <c r="H33" s="10"/>
      <c r="I33" s="30">
        <v>2</v>
      </c>
      <c r="K33" s="19">
        <v>9611</v>
      </c>
      <c r="L33" s="10"/>
      <c r="M33" s="30">
        <v>2</v>
      </c>
      <c r="O33" s="19">
        <v>9162</v>
      </c>
      <c r="P33" s="10"/>
      <c r="Q33" s="30">
        <v>3</v>
      </c>
      <c r="S33" s="19">
        <v>39781</v>
      </c>
      <c r="T33" s="10"/>
      <c r="U33" s="30">
        <v>2</v>
      </c>
      <c r="W33" s="19">
        <f t="shared" si="0"/>
        <v>449</v>
      </c>
      <c r="X33" s="10"/>
      <c r="Y33" s="30">
        <f t="shared" si="1"/>
        <v>-1</v>
      </c>
      <c r="Z33" s="19">
        <f t="shared" si="4"/>
        <v>-30170</v>
      </c>
      <c r="AA33" s="10"/>
      <c r="AB33" s="30">
        <f t="shared" si="5"/>
        <v>0</v>
      </c>
    </row>
    <row r="34" spans="2:28" x14ac:dyDescent="0.55000000000000004">
      <c r="B34" s="71" t="s">
        <v>42</v>
      </c>
      <c r="C34" s="40" t="s">
        <v>43</v>
      </c>
      <c r="D34" s="82" t="s">
        <v>149</v>
      </c>
      <c r="G34" s="19">
        <v>0</v>
      </c>
      <c r="H34" s="10"/>
      <c r="I34" s="30">
        <v>0</v>
      </c>
      <c r="K34" s="19">
        <v>0</v>
      </c>
      <c r="L34" s="10"/>
      <c r="M34" s="30">
        <v>0</v>
      </c>
      <c r="O34" s="19">
        <v>1</v>
      </c>
      <c r="P34" s="10"/>
      <c r="Q34" s="30">
        <v>0</v>
      </c>
      <c r="S34" s="19">
        <v>1</v>
      </c>
      <c r="T34" s="10"/>
      <c r="U34" s="30">
        <v>0</v>
      </c>
      <c r="W34" s="19">
        <f t="shared" si="0"/>
        <v>-1</v>
      </c>
      <c r="X34" s="10"/>
      <c r="Y34" s="30">
        <f t="shared" si="1"/>
        <v>0</v>
      </c>
      <c r="Z34" s="19">
        <f t="shared" si="4"/>
        <v>-1</v>
      </c>
      <c r="AA34" s="10"/>
      <c r="AB34" s="30">
        <f t="shared" si="5"/>
        <v>0</v>
      </c>
    </row>
    <row r="35" spans="2:28" x14ac:dyDescent="0.55000000000000004">
      <c r="B35" s="71" t="s">
        <v>44</v>
      </c>
      <c r="C35" s="40" t="s">
        <v>45</v>
      </c>
      <c r="D35" s="82" t="s">
        <v>150</v>
      </c>
      <c r="G35" s="19">
        <v>23</v>
      </c>
      <c r="H35" s="10"/>
      <c r="I35" s="30">
        <v>1</v>
      </c>
      <c r="K35" s="19">
        <v>23</v>
      </c>
      <c r="L35" s="10"/>
      <c r="M35" s="30">
        <v>1</v>
      </c>
      <c r="O35" s="19">
        <v>23</v>
      </c>
      <c r="P35" s="10"/>
      <c r="Q35" s="30">
        <v>1</v>
      </c>
      <c r="S35" s="19">
        <v>19</v>
      </c>
      <c r="T35" s="10"/>
      <c r="U35" s="30">
        <v>1</v>
      </c>
      <c r="W35" s="19">
        <f t="shared" si="0"/>
        <v>0</v>
      </c>
      <c r="X35" s="10"/>
      <c r="Y35" s="30">
        <f t="shared" si="1"/>
        <v>0</v>
      </c>
      <c r="Z35" s="19">
        <f t="shared" si="4"/>
        <v>4</v>
      </c>
      <c r="AA35" s="10"/>
      <c r="AB35" s="30">
        <f t="shared" si="5"/>
        <v>0</v>
      </c>
    </row>
    <row r="36" spans="2:28" x14ac:dyDescent="0.55000000000000004">
      <c r="B36" s="71" t="s">
        <v>46</v>
      </c>
      <c r="C36" s="40" t="s">
        <v>47</v>
      </c>
      <c r="D36" s="82" t="s">
        <v>151</v>
      </c>
      <c r="G36" s="19">
        <v>29503</v>
      </c>
      <c r="H36" s="10"/>
      <c r="I36" s="30">
        <v>0</v>
      </c>
      <c r="K36" s="19">
        <v>29503</v>
      </c>
      <c r="L36" s="10"/>
      <c r="M36" s="30">
        <v>0</v>
      </c>
      <c r="O36" s="19">
        <v>29507</v>
      </c>
      <c r="P36" s="10"/>
      <c r="Q36" s="30">
        <v>0</v>
      </c>
      <c r="S36" s="19">
        <v>21216</v>
      </c>
      <c r="T36" s="10"/>
      <c r="U36" s="30">
        <v>0</v>
      </c>
      <c r="W36" s="19">
        <f t="shared" si="0"/>
        <v>-4</v>
      </c>
      <c r="X36" s="10"/>
      <c r="Y36" s="30">
        <f t="shared" si="1"/>
        <v>0</v>
      </c>
      <c r="Z36" s="19">
        <f t="shared" si="4"/>
        <v>8287</v>
      </c>
      <c r="AA36" s="10"/>
      <c r="AB36" s="30">
        <f t="shared" si="5"/>
        <v>0</v>
      </c>
    </row>
    <row r="37" spans="2:28" ht="22" x14ac:dyDescent="0.55000000000000004">
      <c r="B37" s="71" t="s">
        <v>48</v>
      </c>
      <c r="C37" s="40" t="s">
        <v>96</v>
      </c>
      <c r="D37" s="82" t="s">
        <v>152</v>
      </c>
      <c r="G37" s="19">
        <v>69767</v>
      </c>
      <c r="H37" s="10"/>
      <c r="I37" s="30">
        <v>3</v>
      </c>
      <c r="K37" s="19">
        <v>69767</v>
      </c>
      <c r="L37" s="10"/>
      <c r="M37" s="30">
        <v>0</v>
      </c>
      <c r="O37" s="19">
        <v>73645</v>
      </c>
      <c r="P37" s="10"/>
      <c r="Q37" s="30">
        <v>7</v>
      </c>
      <c r="S37" s="19">
        <v>71437</v>
      </c>
      <c r="T37" s="10"/>
      <c r="U37" s="30">
        <v>2</v>
      </c>
      <c r="W37" s="19">
        <f t="shared" si="0"/>
        <v>-3878</v>
      </c>
      <c r="X37" s="10"/>
      <c r="Y37" s="30">
        <f t="shared" si="1"/>
        <v>-4</v>
      </c>
      <c r="Z37" s="19">
        <f t="shared" si="4"/>
        <v>-1670</v>
      </c>
      <c r="AA37" s="10"/>
      <c r="AB37" s="30">
        <f t="shared" si="5"/>
        <v>-2</v>
      </c>
    </row>
    <row r="38" spans="2:28" x14ac:dyDescent="0.55000000000000004">
      <c r="B38" s="71" t="s">
        <v>49</v>
      </c>
      <c r="C38" s="40" t="s">
        <v>50</v>
      </c>
      <c r="D38" s="82" t="s">
        <v>153</v>
      </c>
      <c r="G38" s="19">
        <v>127803</v>
      </c>
      <c r="H38" s="10"/>
      <c r="I38" s="30">
        <v>0</v>
      </c>
      <c r="K38" s="19">
        <v>127803</v>
      </c>
      <c r="L38" s="10"/>
      <c r="M38" s="30">
        <v>1</v>
      </c>
      <c r="O38" s="19">
        <v>130022</v>
      </c>
      <c r="P38" s="10"/>
      <c r="Q38" s="30">
        <v>2</v>
      </c>
      <c r="S38" s="19">
        <v>99094</v>
      </c>
      <c r="T38" s="10"/>
      <c r="U38" s="30">
        <v>7</v>
      </c>
      <c r="W38" s="19">
        <f t="shared" si="0"/>
        <v>-2219</v>
      </c>
      <c r="X38" s="10"/>
      <c r="Y38" s="30">
        <f t="shared" si="1"/>
        <v>-2</v>
      </c>
      <c r="Z38" s="19">
        <f t="shared" si="4"/>
        <v>28709</v>
      </c>
      <c r="AA38" s="10"/>
      <c r="AB38" s="30">
        <f t="shared" si="5"/>
        <v>-6</v>
      </c>
    </row>
    <row r="39" spans="2:28" x14ac:dyDescent="0.55000000000000004">
      <c r="B39" s="71" t="s">
        <v>51</v>
      </c>
      <c r="C39" s="40" t="s">
        <v>52</v>
      </c>
      <c r="D39" s="82" t="s">
        <v>154</v>
      </c>
      <c r="G39" s="19">
        <v>480020</v>
      </c>
      <c r="H39" s="10"/>
      <c r="I39" s="30">
        <v>30</v>
      </c>
      <c r="K39" s="19">
        <v>480020</v>
      </c>
      <c r="L39" s="10"/>
      <c r="M39" s="30">
        <v>23</v>
      </c>
      <c r="O39" s="19">
        <v>537720</v>
      </c>
      <c r="P39" s="10"/>
      <c r="Q39" s="30">
        <v>56</v>
      </c>
      <c r="S39" s="19">
        <v>497934</v>
      </c>
      <c r="T39" s="10"/>
      <c r="U39" s="30">
        <v>47</v>
      </c>
      <c r="W39" s="19">
        <f t="shared" ref="W39:W56" si="6">+G39-O39</f>
        <v>-57700</v>
      </c>
      <c r="X39" s="10"/>
      <c r="Y39" s="30">
        <f t="shared" ref="Y39:Y56" si="7">+I39-Q39</f>
        <v>-26</v>
      </c>
      <c r="Z39" s="19">
        <f t="shared" si="4"/>
        <v>-17914</v>
      </c>
      <c r="AA39" s="10"/>
      <c r="AB39" s="30">
        <f t="shared" si="5"/>
        <v>-24</v>
      </c>
    </row>
    <row r="40" spans="2:28" x14ac:dyDescent="0.55000000000000004">
      <c r="B40" s="72" t="s">
        <v>53</v>
      </c>
      <c r="C40" s="43" t="s">
        <v>97</v>
      </c>
      <c r="D40" s="85" t="s">
        <v>155</v>
      </c>
      <c r="G40" s="19">
        <v>403</v>
      </c>
      <c r="H40" s="10"/>
      <c r="I40" s="30">
        <v>2</v>
      </c>
      <c r="K40" s="19">
        <v>403</v>
      </c>
      <c r="L40" s="10"/>
      <c r="M40" s="30">
        <v>2</v>
      </c>
      <c r="O40" s="19">
        <v>431</v>
      </c>
      <c r="P40" s="10"/>
      <c r="Q40" s="30">
        <v>4</v>
      </c>
      <c r="S40" s="19">
        <v>205</v>
      </c>
      <c r="T40" s="10"/>
      <c r="U40" s="30">
        <v>2</v>
      </c>
      <c r="W40" s="19">
        <f t="shared" si="6"/>
        <v>-28</v>
      </c>
      <c r="X40" s="10"/>
      <c r="Y40" s="30">
        <f t="shared" si="7"/>
        <v>-2</v>
      </c>
      <c r="Z40" s="19">
        <f t="shared" si="4"/>
        <v>198</v>
      </c>
      <c r="AA40" s="10"/>
      <c r="AB40" s="30">
        <f t="shared" si="5"/>
        <v>0</v>
      </c>
    </row>
    <row r="41" spans="2:28" x14ac:dyDescent="0.55000000000000004">
      <c r="B41" s="71" t="s">
        <v>54</v>
      </c>
      <c r="C41" s="40" t="s">
        <v>55</v>
      </c>
      <c r="D41" s="82" t="s">
        <v>156</v>
      </c>
      <c r="G41" s="19">
        <v>13</v>
      </c>
      <c r="H41" s="10"/>
      <c r="I41" s="30">
        <v>0</v>
      </c>
      <c r="K41" s="19">
        <v>13</v>
      </c>
      <c r="L41" s="10"/>
      <c r="M41" s="30">
        <v>0</v>
      </c>
      <c r="O41" s="19">
        <v>50</v>
      </c>
      <c r="P41" s="10"/>
      <c r="Q41" s="30">
        <v>0</v>
      </c>
      <c r="S41" s="19">
        <v>124</v>
      </c>
      <c r="T41" s="10"/>
      <c r="U41" s="30">
        <v>0</v>
      </c>
      <c r="W41" s="19">
        <f t="shared" si="6"/>
        <v>-37</v>
      </c>
      <c r="X41" s="10"/>
      <c r="Y41" s="30">
        <f t="shared" si="7"/>
        <v>0</v>
      </c>
      <c r="Z41" s="19">
        <f t="shared" si="4"/>
        <v>-111</v>
      </c>
      <c r="AA41" s="10"/>
      <c r="AB41" s="30">
        <f t="shared" si="5"/>
        <v>0</v>
      </c>
    </row>
    <row r="42" spans="2:28" x14ac:dyDescent="0.55000000000000004">
      <c r="B42" s="71" t="s">
        <v>56</v>
      </c>
      <c r="C42" s="40" t="s">
        <v>57</v>
      </c>
      <c r="D42" s="82" t="s">
        <v>157</v>
      </c>
      <c r="G42" s="19">
        <v>783</v>
      </c>
      <c r="H42" s="10"/>
      <c r="I42" s="30">
        <v>3</v>
      </c>
      <c r="K42" s="19">
        <v>783</v>
      </c>
      <c r="L42" s="10"/>
      <c r="M42" s="30">
        <v>6</v>
      </c>
      <c r="O42" s="19">
        <v>850</v>
      </c>
      <c r="P42" s="10"/>
      <c r="Q42" s="30">
        <v>3</v>
      </c>
      <c r="S42" s="19">
        <v>857</v>
      </c>
      <c r="T42" s="10"/>
      <c r="U42" s="30">
        <v>6</v>
      </c>
      <c r="W42" s="19">
        <f t="shared" si="6"/>
        <v>-67</v>
      </c>
      <c r="X42" s="10"/>
      <c r="Y42" s="30">
        <f t="shared" si="7"/>
        <v>0</v>
      </c>
      <c r="Z42" s="19">
        <f t="shared" si="4"/>
        <v>-74</v>
      </c>
      <c r="AA42" s="10"/>
      <c r="AB42" s="30">
        <f t="shared" si="5"/>
        <v>0</v>
      </c>
    </row>
    <row r="43" spans="2:28" ht="22.5" x14ac:dyDescent="0.55000000000000004">
      <c r="B43" s="71" t="s">
        <v>58</v>
      </c>
      <c r="C43" s="40" t="s">
        <v>98</v>
      </c>
      <c r="D43" s="82" t="s">
        <v>172</v>
      </c>
      <c r="G43" s="19">
        <v>0</v>
      </c>
      <c r="H43" s="10"/>
      <c r="I43" s="30">
        <v>0</v>
      </c>
      <c r="K43" s="19">
        <v>0</v>
      </c>
      <c r="L43" s="10"/>
      <c r="M43" s="30">
        <v>0</v>
      </c>
      <c r="O43" s="19">
        <v>0</v>
      </c>
      <c r="P43" s="10"/>
      <c r="Q43" s="30">
        <v>0</v>
      </c>
      <c r="S43" s="19">
        <v>0</v>
      </c>
      <c r="T43" s="10"/>
      <c r="U43" s="30">
        <v>0</v>
      </c>
      <c r="W43" s="19">
        <f t="shared" si="6"/>
        <v>0</v>
      </c>
      <c r="X43" s="10"/>
      <c r="Y43" s="30">
        <f t="shared" si="7"/>
        <v>0</v>
      </c>
      <c r="Z43" s="19">
        <f t="shared" si="4"/>
        <v>0</v>
      </c>
      <c r="AA43" s="10"/>
      <c r="AB43" s="30">
        <f t="shared" si="5"/>
        <v>0</v>
      </c>
    </row>
    <row r="44" spans="2:28" ht="18.5" thickBot="1" x14ac:dyDescent="0.6">
      <c r="B44" s="71" t="s">
        <v>105</v>
      </c>
      <c r="C44" s="40"/>
      <c r="D44" s="82" t="s">
        <v>106</v>
      </c>
      <c r="G44" s="50">
        <v>15243</v>
      </c>
      <c r="H44" s="56"/>
      <c r="I44" s="52">
        <v>2</v>
      </c>
      <c r="K44" s="50">
        <v>15243</v>
      </c>
      <c r="L44" s="56"/>
      <c r="M44" s="52">
        <v>2</v>
      </c>
      <c r="O44" s="50">
        <v>15243</v>
      </c>
      <c r="P44" s="56"/>
      <c r="Q44" s="52">
        <v>2</v>
      </c>
      <c r="S44" s="50">
        <v>220384</v>
      </c>
      <c r="T44" s="56"/>
      <c r="U44" s="52">
        <v>597</v>
      </c>
      <c r="W44" s="50">
        <f t="shared" si="6"/>
        <v>0</v>
      </c>
      <c r="X44" s="51"/>
      <c r="Y44" s="52">
        <f t="shared" si="7"/>
        <v>0</v>
      </c>
      <c r="Z44" s="50">
        <f t="shared" si="4"/>
        <v>-205141</v>
      </c>
      <c r="AA44" s="51"/>
      <c r="AB44" s="52">
        <f t="shared" si="5"/>
        <v>-595</v>
      </c>
    </row>
    <row r="45" spans="2:28" ht="18.5" thickBot="1" x14ac:dyDescent="0.6">
      <c r="B45" s="29" t="s">
        <v>59</v>
      </c>
      <c r="C45" s="44" t="s">
        <v>99</v>
      </c>
      <c r="D45" s="86" t="s">
        <v>158</v>
      </c>
      <c r="G45" s="53">
        <f>SUM(G46:G56)</f>
        <v>3506249</v>
      </c>
      <c r="H45" s="57"/>
      <c r="I45" s="55">
        <f>SUM(I46:I56)</f>
        <v>19</v>
      </c>
      <c r="K45" s="53">
        <f>SUM(K46:K56)</f>
        <v>4210242</v>
      </c>
      <c r="L45" s="57"/>
      <c r="M45" s="55">
        <f>SUM(M46:M56)</f>
        <v>27</v>
      </c>
      <c r="O45" s="53">
        <f>SUM(O46:O56)</f>
        <v>3520956</v>
      </c>
      <c r="P45" s="57"/>
      <c r="Q45" s="55">
        <f>SUM(Q46:Q56)</f>
        <v>19</v>
      </c>
      <c r="S45" s="53">
        <f>SUM(S46:S56)</f>
        <v>4259609</v>
      </c>
      <c r="T45" s="57"/>
      <c r="U45" s="55">
        <f>SUM(U46:U56)</f>
        <v>33</v>
      </c>
      <c r="W45" s="53">
        <f t="shared" si="6"/>
        <v>-14707</v>
      </c>
      <c r="X45" s="54"/>
      <c r="Y45" s="55">
        <f t="shared" si="7"/>
        <v>0</v>
      </c>
      <c r="Z45" s="53">
        <f>+J45-R45</f>
        <v>0</v>
      </c>
      <c r="AA45" s="54"/>
      <c r="AB45" s="55">
        <f>+L45-T45</f>
        <v>0</v>
      </c>
    </row>
    <row r="46" spans="2:28" x14ac:dyDescent="0.55000000000000004">
      <c r="B46" s="71" t="s">
        <v>60</v>
      </c>
      <c r="C46" s="40" t="s">
        <v>100</v>
      </c>
      <c r="D46" s="82" t="s">
        <v>159</v>
      </c>
      <c r="G46" s="31">
        <v>668246</v>
      </c>
      <c r="H46" s="32"/>
      <c r="I46" s="35">
        <v>4</v>
      </c>
      <c r="K46" s="31">
        <v>2442797</v>
      </c>
      <c r="L46" s="32"/>
      <c r="M46" s="35">
        <v>13</v>
      </c>
      <c r="O46" s="31">
        <v>654656</v>
      </c>
      <c r="P46" s="32"/>
      <c r="Q46" s="35">
        <v>5</v>
      </c>
      <c r="S46" s="31">
        <v>2467408</v>
      </c>
      <c r="T46" s="32"/>
      <c r="U46" s="35">
        <v>19</v>
      </c>
      <c r="W46" s="31">
        <f t="shared" si="6"/>
        <v>13590</v>
      </c>
      <c r="X46" s="32"/>
      <c r="Y46" s="35">
        <f t="shared" si="7"/>
        <v>-1</v>
      </c>
      <c r="Z46" s="31">
        <f t="shared" ref="Z46:Z56" si="8">+K46-S46</f>
        <v>-24611</v>
      </c>
      <c r="AA46" s="32"/>
      <c r="AB46" s="35">
        <f t="shared" ref="AB46:AB56" si="9">+M46-U46</f>
        <v>-6</v>
      </c>
    </row>
    <row r="47" spans="2:28" x14ac:dyDescent="0.55000000000000004">
      <c r="B47" s="73" t="s">
        <v>61</v>
      </c>
      <c r="C47" s="40" t="s">
        <v>62</v>
      </c>
      <c r="D47" s="82" t="s">
        <v>160</v>
      </c>
      <c r="G47" s="19">
        <v>119955</v>
      </c>
      <c r="H47" s="10"/>
      <c r="I47" s="30">
        <v>0</v>
      </c>
      <c r="K47" s="19">
        <v>104016</v>
      </c>
      <c r="L47" s="10"/>
      <c r="M47" s="30">
        <v>0</v>
      </c>
      <c r="O47" s="19">
        <v>120776</v>
      </c>
      <c r="P47" s="10"/>
      <c r="Q47" s="30">
        <v>1</v>
      </c>
      <c r="S47" s="19">
        <v>105108</v>
      </c>
      <c r="T47" s="10"/>
      <c r="U47" s="30">
        <v>0</v>
      </c>
      <c r="W47" s="19">
        <f t="shared" si="6"/>
        <v>-821</v>
      </c>
      <c r="X47" s="10"/>
      <c r="Y47" s="30">
        <f t="shared" si="7"/>
        <v>-1</v>
      </c>
      <c r="Z47" s="19">
        <f t="shared" si="8"/>
        <v>-1092</v>
      </c>
      <c r="AA47" s="10"/>
      <c r="AB47" s="30">
        <f t="shared" si="9"/>
        <v>0</v>
      </c>
    </row>
    <row r="48" spans="2:28" x14ac:dyDescent="0.55000000000000004">
      <c r="B48" s="73" t="s">
        <v>63</v>
      </c>
      <c r="C48" s="40" t="s">
        <v>64</v>
      </c>
      <c r="D48" s="82" t="s">
        <v>161</v>
      </c>
      <c r="G48" s="19">
        <v>840</v>
      </c>
      <c r="H48" s="10"/>
      <c r="I48" s="30">
        <v>0</v>
      </c>
      <c r="K48" s="19">
        <v>784</v>
      </c>
      <c r="L48" s="10"/>
      <c r="M48" s="30">
        <v>1</v>
      </c>
      <c r="O48" s="19">
        <v>1302</v>
      </c>
      <c r="P48" s="10"/>
      <c r="Q48" s="30">
        <v>0</v>
      </c>
      <c r="S48" s="19">
        <v>1284</v>
      </c>
      <c r="T48" s="10"/>
      <c r="U48" s="30">
        <v>1</v>
      </c>
      <c r="W48" s="19">
        <f t="shared" si="6"/>
        <v>-462</v>
      </c>
      <c r="X48" s="10"/>
      <c r="Y48" s="30">
        <f t="shared" si="7"/>
        <v>0</v>
      </c>
      <c r="Z48" s="19">
        <f t="shared" si="8"/>
        <v>-500</v>
      </c>
      <c r="AA48" s="10"/>
      <c r="AB48" s="30">
        <f t="shared" si="9"/>
        <v>0</v>
      </c>
    </row>
    <row r="49" spans="2:28" x14ac:dyDescent="0.55000000000000004">
      <c r="B49" s="73" t="s">
        <v>65</v>
      </c>
      <c r="C49" s="40" t="s">
        <v>66</v>
      </c>
      <c r="D49" s="82" t="s">
        <v>162</v>
      </c>
      <c r="G49" s="19">
        <v>28350</v>
      </c>
      <c r="H49" s="10"/>
      <c r="I49" s="30">
        <v>0</v>
      </c>
      <c r="K49" s="19">
        <v>26097</v>
      </c>
      <c r="L49" s="10"/>
      <c r="M49" s="30">
        <v>0</v>
      </c>
      <c r="O49" s="19">
        <v>28514</v>
      </c>
      <c r="P49" s="10"/>
      <c r="Q49" s="30">
        <v>0</v>
      </c>
      <c r="S49" s="19">
        <v>26285</v>
      </c>
      <c r="T49" s="10"/>
      <c r="U49" s="30">
        <v>0</v>
      </c>
      <c r="W49" s="19">
        <f t="shared" si="6"/>
        <v>-164</v>
      </c>
      <c r="X49" s="10"/>
      <c r="Y49" s="30">
        <f t="shared" si="7"/>
        <v>0</v>
      </c>
      <c r="Z49" s="19">
        <f t="shared" si="8"/>
        <v>-188</v>
      </c>
      <c r="AA49" s="10"/>
      <c r="AB49" s="30">
        <f t="shared" si="9"/>
        <v>0</v>
      </c>
    </row>
    <row r="50" spans="2:28" x14ac:dyDescent="0.55000000000000004">
      <c r="B50" s="73" t="s">
        <v>67</v>
      </c>
      <c r="C50" s="40" t="s">
        <v>68</v>
      </c>
      <c r="D50" s="82" t="s">
        <v>163</v>
      </c>
      <c r="G50" s="19">
        <v>180</v>
      </c>
      <c r="H50" s="10"/>
      <c r="I50" s="30">
        <v>0</v>
      </c>
      <c r="K50" s="19">
        <v>143</v>
      </c>
      <c r="L50" s="10"/>
      <c r="M50" s="30">
        <v>0</v>
      </c>
      <c r="O50" s="19">
        <v>422</v>
      </c>
      <c r="P50" s="10"/>
      <c r="Q50" s="30">
        <v>1</v>
      </c>
      <c r="S50" s="19">
        <v>337</v>
      </c>
      <c r="T50" s="10"/>
      <c r="U50" s="30">
        <v>1</v>
      </c>
      <c r="W50" s="19">
        <f t="shared" si="6"/>
        <v>-242</v>
      </c>
      <c r="X50" s="10"/>
      <c r="Y50" s="30">
        <f t="shared" si="7"/>
        <v>-1</v>
      </c>
      <c r="Z50" s="19">
        <f t="shared" si="8"/>
        <v>-194</v>
      </c>
      <c r="AA50" s="10"/>
      <c r="AB50" s="30">
        <f t="shared" si="9"/>
        <v>-1</v>
      </c>
    </row>
    <row r="51" spans="2:28" x14ac:dyDescent="0.55000000000000004">
      <c r="B51" s="72" t="s">
        <v>69</v>
      </c>
      <c r="C51" s="40" t="s">
        <v>70</v>
      </c>
      <c r="D51" s="82" t="s">
        <v>164</v>
      </c>
      <c r="G51" s="19">
        <v>1310</v>
      </c>
      <c r="H51" s="10"/>
      <c r="I51" s="30">
        <v>0</v>
      </c>
      <c r="K51" s="19">
        <v>1291</v>
      </c>
      <c r="L51" s="10"/>
      <c r="M51" s="30">
        <v>0</v>
      </c>
      <c r="O51" s="19">
        <v>1336</v>
      </c>
      <c r="P51" s="10"/>
      <c r="Q51" s="30">
        <v>0</v>
      </c>
      <c r="S51" s="19">
        <v>1322</v>
      </c>
      <c r="T51" s="10"/>
      <c r="U51" s="30">
        <v>0</v>
      </c>
      <c r="W51" s="19">
        <f t="shared" si="6"/>
        <v>-26</v>
      </c>
      <c r="X51" s="10"/>
      <c r="Y51" s="30">
        <f t="shared" si="7"/>
        <v>0</v>
      </c>
      <c r="Z51" s="19">
        <f t="shared" si="8"/>
        <v>-31</v>
      </c>
      <c r="AA51" s="10"/>
      <c r="AB51" s="30">
        <f t="shared" si="9"/>
        <v>0</v>
      </c>
    </row>
    <row r="52" spans="2:28" x14ac:dyDescent="0.55000000000000004">
      <c r="B52" s="73" t="s">
        <v>71</v>
      </c>
      <c r="C52" s="40" t="s">
        <v>72</v>
      </c>
      <c r="D52" s="82" t="s">
        <v>165</v>
      </c>
      <c r="G52" s="19">
        <v>230</v>
      </c>
      <c r="H52" s="10"/>
      <c r="I52" s="30">
        <v>0</v>
      </c>
      <c r="K52" s="19">
        <v>226</v>
      </c>
      <c r="L52" s="10"/>
      <c r="M52" s="30">
        <v>1</v>
      </c>
      <c r="O52" s="19">
        <v>256</v>
      </c>
      <c r="P52" s="10"/>
      <c r="Q52" s="30">
        <v>0</v>
      </c>
      <c r="S52" s="19">
        <v>260</v>
      </c>
      <c r="T52" s="10"/>
      <c r="U52" s="30">
        <v>1</v>
      </c>
      <c r="W52" s="19">
        <f t="shared" si="6"/>
        <v>-26</v>
      </c>
      <c r="X52" s="10"/>
      <c r="Y52" s="30">
        <f t="shared" si="7"/>
        <v>0</v>
      </c>
      <c r="Z52" s="19">
        <f t="shared" si="8"/>
        <v>-34</v>
      </c>
      <c r="AA52" s="10"/>
      <c r="AB52" s="30">
        <f t="shared" si="9"/>
        <v>0</v>
      </c>
    </row>
    <row r="53" spans="2:28" ht="22" x14ac:dyDescent="0.55000000000000004">
      <c r="B53" s="73" t="s">
        <v>73</v>
      </c>
      <c r="C53" s="40" t="s">
        <v>74</v>
      </c>
      <c r="D53" s="82" t="s">
        <v>166</v>
      </c>
      <c r="G53" s="19">
        <v>2799</v>
      </c>
      <c r="H53" s="10"/>
      <c r="I53" s="30">
        <v>1</v>
      </c>
      <c r="K53" s="19">
        <v>2341</v>
      </c>
      <c r="L53" s="10"/>
      <c r="M53" s="30">
        <v>0</v>
      </c>
      <c r="O53" s="19">
        <v>3425</v>
      </c>
      <c r="P53" s="10"/>
      <c r="Q53" s="30">
        <v>1</v>
      </c>
      <c r="S53" s="19">
        <v>2745</v>
      </c>
      <c r="T53" s="10"/>
      <c r="U53" s="30">
        <v>0</v>
      </c>
      <c r="W53" s="19">
        <f t="shared" si="6"/>
        <v>-626</v>
      </c>
      <c r="X53" s="10"/>
      <c r="Y53" s="30">
        <f t="shared" si="7"/>
        <v>0</v>
      </c>
      <c r="Z53" s="19">
        <f t="shared" si="8"/>
        <v>-404</v>
      </c>
      <c r="AA53" s="10"/>
      <c r="AB53" s="30">
        <f t="shared" si="9"/>
        <v>0</v>
      </c>
    </row>
    <row r="54" spans="2:28" x14ac:dyDescent="0.55000000000000004">
      <c r="B54" s="73" t="s">
        <v>75</v>
      </c>
      <c r="C54" s="40" t="s">
        <v>76</v>
      </c>
      <c r="D54" s="82" t="s">
        <v>167</v>
      </c>
      <c r="G54" s="19">
        <v>1</v>
      </c>
      <c r="H54" s="10"/>
      <c r="I54" s="30">
        <v>0</v>
      </c>
      <c r="K54" s="19">
        <v>0</v>
      </c>
      <c r="L54" s="10"/>
      <c r="M54" s="30">
        <v>0</v>
      </c>
      <c r="O54" s="19">
        <v>1</v>
      </c>
      <c r="P54" s="10"/>
      <c r="Q54" s="30">
        <v>0</v>
      </c>
      <c r="S54" s="19">
        <v>0</v>
      </c>
      <c r="T54" s="10"/>
      <c r="U54" s="30">
        <v>0</v>
      </c>
      <c r="W54" s="19">
        <f t="shared" si="6"/>
        <v>0</v>
      </c>
      <c r="X54" s="10"/>
      <c r="Y54" s="30">
        <f t="shared" si="7"/>
        <v>0</v>
      </c>
      <c r="Z54" s="19">
        <f t="shared" si="8"/>
        <v>0</v>
      </c>
      <c r="AA54" s="10"/>
      <c r="AB54" s="30">
        <f t="shared" si="9"/>
        <v>0</v>
      </c>
    </row>
    <row r="55" spans="2:28" x14ac:dyDescent="0.55000000000000004">
      <c r="B55" s="73" t="s">
        <v>77</v>
      </c>
      <c r="C55" s="40" t="s">
        <v>101</v>
      </c>
      <c r="D55" s="82" t="s">
        <v>168</v>
      </c>
      <c r="G55" s="19">
        <v>1329790</v>
      </c>
      <c r="H55" s="10"/>
      <c r="I55" s="30">
        <v>6</v>
      </c>
      <c r="K55" s="19">
        <v>959636</v>
      </c>
      <c r="L55" s="10"/>
      <c r="M55" s="30">
        <v>6</v>
      </c>
      <c r="O55" s="19">
        <v>1342024</v>
      </c>
      <c r="P55" s="10"/>
      <c r="Q55" s="30">
        <v>3</v>
      </c>
      <c r="S55" s="19">
        <v>969611</v>
      </c>
      <c r="T55" s="10"/>
      <c r="U55" s="30">
        <v>5</v>
      </c>
      <c r="W55" s="19">
        <f t="shared" si="6"/>
        <v>-12234</v>
      </c>
      <c r="X55" s="10"/>
      <c r="Y55" s="30">
        <f t="shared" si="7"/>
        <v>3</v>
      </c>
      <c r="Z55" s="19">
        <f t="shared" si="8"/>
        <v>-9975</v>
      </c>
      <c r="AA55" s="10"/>
      <c r="AB55" s="30">
        <f t="shared" si="9"/>
        <v>1</v>
      </c>
    </row>
    <row r="56" spans="2:28" ht="18.5" thickBot="1" x14ac:dyDescent="0.6">
      <c r="B56" s="74" t="s">
        <v>78</v>
      </c>
      <c r="C56" s="45" t="s">
        <v>102</v>
      </c>
      <c r="D56" s="87" t="s">
        <v>169</v>
      </c>
      <c r="G56" s="22">
        <v>1354548</v>
      </c>
      <c r="H56" s="21"/>
      <c r="I56" s="23">
        <v>8</v>
      </c>
      <c r="K56" s="22">
        <v>672911</v>
      </c>
      <c r="L56" s="21"/>
      <c r="M56" s="23">
        <v>6</v>
      </c>
      <c r="O56" s="22">
        <v>1368244</v>
      </c>
      <c r="P56" s="21"/>
      <c r="Q56" s="23">
        <v>8</v>
      </c>
      <c r="S56" s="22">
        <v>685249</v>
      </c>
      <c r="T56" s="21"/>
      <c r="U56" s="23">
        <v>6</v>
      </c>
      <c r="W56" s="22">
        <f t="shared" si="6"/>
        <v>-13696</v>
      </c>
      <c r="X56" s="21"/>
      <c r="Y56" s="23">
        <f t="shared" si="7"/>
        <v>0</v>
      </c>
      <c r="Z56" s="22">
        <f t="shared" si="8"/>
        <v>-12338</v>
      </c>
      <c r="AA56" s="21"/>
      <c r="AB56" s="23">
        <f t="shared" si="9"/>
        <v>0</v>
      </c>
    </row>
    <row r="57" spans="2:28" ht="18.5" customHeight="1" x14ac:dyDescent="0.55000000000000004">
      <c r="B57" s="68" t="s">
        <v>110</v>
      </c>
      <c r="C57" s="64"/>
      <c r="D57" s="64"/>
      <c r="E57" s="64"/>
      <c r="F57" s="64"/>
      <c r="G57" s="64"/>
      <c r="H57" s="64"/>
      <c r="I57" s="64"/>
      <c r="J57" s="64"/>
      <c r="K57" s="64"/>
      <c r="L57" s="64"/>
      <c r="M57" s="64"/>
      <c r="N57" s="64"/>
      <c r="O57" s="64"/>
      <c r="P57" s="64"/>
      <c r="Q57" s="64"/>
    </row>
    <row r="58" spans="2:28" ht="18.5" customHeight="1" x14ac:dyDescent="0.55000000000000004">
      <c r="B58" s="66" t="s">
        <v>109</v>
      </c>
      <c r="C58" s="66"/>
      <c r="D58" s="66"/>
      <c r="E58" s="66"/>
      <c r="F58" s="66"/>
      <c r="G58" s="66"/>
      <c r="H58" s="66"/>
      <c r="I58" s="66"/>
      <c r="J58" s="66"/>
      <c r="K58" s="66"/>
      <c r="L58" s="66"/>
      <c r="M58" s="66"/>
      <c r="N58" s="66"/>
      <c r="O58" s="66"/>
      <c r="P58" s="66"/>
      <c r="Q58" s="66"/>
      <c r="R58" s="66"/>
      <c r="S58" s="66"/>
      <c r="T58" s="66"/>
      <c r="U58" s="66"/>
      <c r="V58" s="66"/>
      <c r="W58" s="66"/>
      <c r="X58" s="66"/>
      <c r="Y58" s="66"/>
      <c r="Z58" s="60"/>
      <c r="AA58" s="60"/>
      <c r="AB58" s="60"/>
    </row>
    <row r="59" spans="2:28" ht="18.5" customHeight="1" x14ac:dyDescent="0.55000000000000004">
      <c r="B59" s="68" t="s">
        <v>111</v>
      </c>
      <c r="C59" s="65"/>
      <c r="D59" s="65"/>
      <c r="E59" s="65"/>
      <c r="F59" s="65"/>
      <c r="G59" s="65"/>
      <c r="H59" s="65"/>
      <c r="I59" s="65"/>
    </row>
    <row r="60" spans="2:28" ht="18.5" customHeight="1" x14ac:dyDescent="0.55000000000000004">
      <c r="B60" s="66" t="s">
        <v>108</v>
      </c>
      <c r="C60" s="66"/>
      <c r="D60" s="66"/>
      <c r="E60" s="66"/>
      <c r="F60" s="66"/>
      <c r="G60" s="66"/>
      <c r="H60" s="66"/>
      <c r="I60" s="66"/>
      <c r="J60" s="66"/>
      <c r="K60" s="66"/>
      <c r="L60" s="66"/>
      <c r="M60" s="66"/>
      <c r="N60" s="66"/>
      <c r="O60" s="66"/>
      <c r="P60" s="66"/>
      <c r="Q60" s="66"/>
      <c r="R60" s="66"/>
      <c r="S60" s="66"/>
      <c r="T60" s="66"/>
      <c r="U60" s="66"/>
      <c r="V60" s="66"/>
      <c r="W60" s="66"/>
      <c r="X60" s="66"/>
      <c r="Y60" s="66"/>
      <c r="Z60" s="60"/>
      <c r="AA60" s="60"/>
      <c r="AB60" s="60"/>
    </row>
    <row r="61" spans="2:28" ht="18.5" customHeight="1" x14ac:dyDescent="0.55000000000000004">
      <c r="B61" s="69" t="s">
        <v>112</v>
      </c>
      <c r="C61" s="65"/>
      <c r="D61" s="65"/>
      <c r="E61" s="65"/>
      <c r="F61" s="65"/>
      <c r="G61" s="65"/>
      <c r="H61" s="65"/>
      <c r="I61" s="65"/>
    </row>
    <row r="62" spans="2:28" ht="18.5" customHeight="1" x14ac:dyDescent="0.55000000000000004">
      <c r="B62" s="66" t="s">
        <v>79</v>
      </c>
      <c r="C62" s="66"/>
      <c r="D62" s="66"/>
      <c r="E62" s="66"/>
      <c r="F62" s="66"/>
      <c r="G62" s="66"/>
      <c r="H62" s="66"/>
      <c r="I62" s="66"/>
    </row>
    <row r="63" spans="2:28" ht="18.5" customHeight="1" x14ac:dyDescent="0.55000000000000004">
      <c r="B63" s="70" t="s">
        <v>113</v>
      </c>
      <c r="C63" s="62"/>
      <c r="D63" s="62"/>
      <c r="E63" s="62"/>
      <c r="F63" s="62"/>
      <c r="G63" s="62"/>
      <c r="H63" s="62"/>
      <c r="I63" s="62"/>
    </row>
    <row r="64" spans="2:28" ht="18.5" customHeight="1" x14ac:dyDescent="0.55000000000000004">
      <c r="B64" s="67" t="s">
        <v>103</v>
      </c>
      <c r="C64" s="67"/>
      <c r="D64" s="67"/>
      <c r="E64" s="67"/>
      <c r="F64" s="67"/>
      <c r="G64" s="67"/>
      <c r="H64" s="67"/>
      <c r="I64" s="67"/>
    </row>
    <row r="65" spans="2:9" ht="18.5" customHeight="1" x14ac:dyDescent="0.55000000000000004">
      <c r="B65" s="69" t="s">
        <v>114</v>
      </c>
      <c r="C65" s="61"/>
      <c r="D65" s="61"/>
      <c r="E65" s="61"/>
      <c r="F65" s="61"/>
      <c r="G65" s="61"/>
      <c r="H65" s="61"/>
      <c r="I65" s="61"/>
    </row>
    <row r="66" spans="2:9" ht="18.5" customHeight="1" x14ac:dyDescent="0.55000000000000004">
      <c r="B66" s="66" t="s">
        <v>80</v>
      </c>
      <c r="C66" s="66"/>
      <c r="D66" s="66"/>
      <c r="E66" s="66"/>
      <c r="F66" s="66"/>
      <c r="G66" s="66"/>
      <c r="H66" s="66"/>
      <c r="I66" s="66"/>
    </row>
    <row r="67" spans="2:9" x14ac:dyDescent="0.55000000000000004">
      <c r="B67" s="69" t="s">
        <v>115</v>
      </c>
      <c r="C67" s="65"/>
      <c r="D67" s="65"/>
      <c r="E67" s="65"/>
      <c r="F67" s="65"/>
      <c r="G67" s="65"/>
      <c r="H67" s="65"/>
      <c r="I67" s="65"/>
    </row>
    <row r="68" spans="2:9" ht="18.5" customHeight="1" x14ac:dyDescent="0.55000000000000004">
      <c r="B68" s="66" t="s">
        <v>107</v>
      </c>
      <c r="C68" s="66"/>
      <c r="D68" s="66"/>
      <c r="E68" s="66"/>
      <c r="F68" s="66"/>
      <c r="G68" s="66"/>
      <c r="H68" s="66"/>
      <c r="I68" s="66"/>
    </row>
    <row r="69" spans="2:9" x14ac:dyDescent="0.55000000000000004">
      <c r="B69" s="89"/>
      <c r="C69" s="89"/>
      <c r="D69" s="89"/>
    </row>
    <row r="70" spans="2:9" x14ac:dyDescent="0.55000000000000004">
      <c r="B70" s="88"/>
      <c r="C70" s="88"/>
      <c r="D70" s="88"/>
    </row>
    <row r="71" spans="2:9" x14ac:dyDescent="0.55000000000000004">
      <c r="B71" s="89"/>
      <c r="C71" s="89"/>
      <c r="D71" s="89"/>
    </row>
  </sheetData>
  <mergeCells count="13">
    <mergeCell ref="Z1:AB1"/>
    <mergeCell ref="Z5:AB5"/>
    <mergeCell ref="O5:Q5"/>
    <mergeCell ref="W5:Y5"/>
    <mergeCell ref="W1:Y1"/>
    <mergeCell ref="B2:Y2"/>
    <mergeCell ref="K5:M5"/>
    <mergeCell ref="S5:U5"/>
    <mergeCell ref="B70:D70"/>
    <mergeCell ref="B71:D71"/>
    <mergeCell ref="G5:I5"/>
    <mergeCell ref="B5:D5"/>
    <mergeCell ref="B69:D69"/>
  </mergeCells>
  <phoneticPr fontId="3"/>
  <pageMargins left="0.51181102362204722" right="0.11811023622047245" top="0.74803149606299213" bottom="0.74803149606299213" header="0.31496062992125984" footer="0.31496062992125984"/>
  <pageSetup paperSize="9" scale="52"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昌和 宮本</cp:lastModifiedBy>
  <cp:lastPrinted>2021-03-18T03:42:12Z</cp:lastPrinted>
  <dcterms:created xsi:type="dcterms:W3CDTF">2017-02-23T16:32:39Z</dcterms:created>
  <dcterms:modified xsi:type="dcterms:W3CDTF">2024-07-16T02:44:55Z</dcterms:modified>
</cp:coreProperties>
</file>